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0730" windowHeight="11760"/>
  </bookViews>
  <sheets>
    <sheet name="BEDENEC UPOV" sheetId="2" r:id="rId1"/>
  </sheets>
  <definedNames>
    <definedName name="_xlnm.Print_Titles" localSheetId="0">'BEDENEC UPOV'!$1:$6</definedName>
    <definedName name="OLE_LINK1" localSheetId="0">'BEDENEC UPOV'!#REF!</definedName>
    <definedName name="OLE_LINK4" localSheetId="0">'BEDENEC UPOV'!#REF!</definedName>
    <definedName name="_xlnm.Print_Area" localSheetId="0">'BEDENEC UPOV'!$A$1:$F$573</definedName>
  </definedNames>
  <calcPr calcId="145621"/>
</workbook>
</file>

<file path=xl/calcChain.xml><?xml version="1.0" encoding="utf-8"?>
<calcChain xmlns="http://schemas.openxmlformats.org/spreadsheetml/2006/main">
  <c r="F525" i="2" l="1"/>
  <c r="F522" i="2"/>
  <c r="F528" i="2" s="1"/>
  <c r="F546" i="2" s="1"/>
  <c r="F510" i="2"/>
  <c r="F508" i="2"/>
  <c r="F512" i="2" s="1"/>
  <c r="F544" i="2" s="1"/>
  <c r="F501" i="2"/>
  <c r="F497" i="2"/>
  <c r="F504" i="2" s="1"/>
  <c r="F542" i="2" s="1"/>
  <c r="F548" i="2" s="1"/>
  <c r="F564" i="2" s="1"/>
  <c r="F429" i="2"/>
  <c r="F427" i="2"/>
  <c r="F425" i="2"/>
  <c r="F422" i="2"/>
  <c r="F412" i="2"/>
  <c r="F409" i="2"/>
  <c r="F403" i="2"/>
  <c r="F399" i="2"/>
  <c r="F396" i="2"/>
  <c r="F393" i="2"/>
  <c r="F392" i="2"/>
  <c r="F391" i="2"/>
  <c r="F390" i="2"/>
  <c r="F389" i="2"/>
  <c r="F388" i="2"/>
  <c r="F387" i="2"/>
  <c r="F386" i="2"/>
  <c r="F381" i="2"/>
  <c r="F370" i="2"/>
  <c r="D367" i="2"/>
  <c r="F367" i="2" s="1"/>
  <c r="F364" i="2"/>
  <c r="F361" i="2"/>
  <c r="F358" i="2"/>
  <c r="F355" i="2"/>
  <c r="F352" i="2"/>
  <c r="F349" i="2"/>
  <c r="F347" i="2"/>
  <c r="F346" i="2"/>
  <c r="F337" i="2"/>
  <c r="F334" i="2"/>
  <c r="F333" i="2"/>
  <c r="F330" i="2"/>
  <c r="F339" i="2" s="1"/>
  <c r="F444" i="2" s="1"/>
  <c r="F297" i="2"/>
  <c r="F295" i="2"/>
  <c r="F293" i="2"/>
  <c r="F291" i="2"/>
  <c r="F287" i="2"/>
  <c r="F278" i="2"/>
  <c r="F303" i="2" s="1"/>
  <c r="F304" i="2" s="1"/>
  <c r="F305" i="2" s="1"/>
  <c r="F110" i="2"/>
  <c r="F105" i="2"/>
  <c r="F372" i="2" l="1"/>
  <c r="F445" i="2" s="1"/>
  <c r="F414" i="2"/>
  <c r="F446" i="2" s="1"/>
  <c r="F432" i="2"/>
  <c r="F447" i="2" s="1"/>
  <c r="F560" i="2"/>
  <c r="F549" i="2"/>
  <c r="F550" i="2" s="1"/>
  <c r="F126" i="2"/>
  <c r="F123" i="2"/>
  <c r="F120" i="2"/>
  <c r="F117" i="2"/>
  <c r="F114" i="2"/>
  <c r="F100" i="2"/>
  <c r="F87" i="2"/>
  <c r="F86" i="2"/>
  <c r="F85" i="2"/>
  <c r="F82" i="2"/>
  <c r="F72" i="2"/>
  <c r="F69" i="2"/>
  <c r="F66" i="2"/>
  <c r="F63" i="2"/>
  <c r="F60" i="2"/>
  <c r="F57" i="2"/>
  <c r="F54" i="2"/>
  <c r="F52" i="2"/>
  <c r="F43" i="2"/>
  <c r="F40" i="2"/>
  <c r="F449" i="2" l="1"/>
  <c r="F450" i="2" s="1"/>
  <c r="F451" i="2" s="1"/>
  <c r="F562" i="2"/>
  <c r="F74" i="2"/>
  <c r="F89" i="2"/>
  <c r="F128" i="2"/>
  <c r="F135" i="2" s="1"/>
  <c r="F45" i="2"/>
  <c r="F132" i="2" s="1"/>
  <c r="F133" i="2"/>
  <c r="F134" i="2"/>
  <c r="F137" i="2" l="1"/>
  <c r="F558" i="2" s="1"/>
  <c r="F567" i="2" s="1"/>
  <c r="F569" i="2" l="1"/>
  <c r="F571" i="2" s="1"/>
  <c r="F138" i="2"/>
  <c r="F139" i="2" s="1"/>
</calcChain>
</file>

<file path=xl/sharedStrings.xml><?xml version="1.0" encoding="utf-8"?>
<sst xmlns="http://schemas.openxmlformats.org/spreadsheetml/2006/main" count="411" uniqueCount="186">
  <si>
    <t>1.</t>
  </si>
  <si>
    <t>kom</t>
  </si>
  <si>
    <t>2.</t>
  </si>
  <si>
    <t>komplet</t>
  </si>
  <si>
    <t>3.</t>
  </si>
  <si>
    <t>4.</t>
  </si>
  <si>
    <t>5.</t>
  </si>
  <si>
    <t>6.</t>
  </si>
  <si>
    <t xml:space="preserve">komplet </t>
  </si>
  <si>
    <t>Razdjelnik  dim. V = 1000 * Š = 800 * D = 320 mm , komplet s inox postoljem min. visine 0,80 m, s dvojim vratima i ugrađenom sljedećom opremom</t>
  </si>
  <si>
    <t xml:space="preserve">Kompaktni uređaj za prikupljanje i prijenos podataka. Telemetrijski uređaj kompaktne konfiguracije. U jednom kućištu military izvedbe nalazi se PLC-32 bita, DATA LOGER, WEB SERVER , ALARM MANAGER (alarmna centrala) GPRS MODEM, 3G/LTE/4G generacije, USB port za prihvat. U REDUNDANCIJI DMR (digitalna radio postaja). Ukoliko padne komunikacija s centralne SCADE telemetrijski uređaj mora imati mogučnost direktnog čitanja nadzora i upravljanja mini SCADE  s lokalnog kontrolera koji se nalazi u objektu .Čitanje mini SCAD-e se vrši preko mobilnih uređaja (mobitela i tableta ) bez instalacija te korištenja bilo kakvih softvera i aplikacija.   Uređaj je MASTER i sam vodi proces a SCADA je WEB sučelje. Ima potvrdu o sukladnosti  od HAKOM-a. Za tehničku zaštitu ( N.N. 198/03 ), ALARM MANAGER sa ovlaštenjem za ugradnju od MUP-a. Kako je uređaj  MASTER i radi u PUSH-PULL tehnologiji koristi za on-line prijenos 24 h , malo kB i u sigurnoj VPN mreži sa kodiranim SIM karticama od operatera. (tajnost i zaštita podataka), mali su troškovi operatera. Kompaktni uređaj treba u potpunosti biti kompatibilan s postojećim nadzornim upravljačkim sustavom    IVKOM-VODE d.o.o. Ivanec. </t>
  </si>
  <si>
    <t>Nabava, montaža, programiranje i puštanje u rad do pune funkcionalnosti industrijski usmjernik (ruter) WAN/LAN/USB, s ugrađenim 2G/3G/4G modemom GSM/GPRS/EDGE/UMTS/HSUPA za komunikaciju s vanjskom antenom koja se spaja na SMA ženski konektor, montaža na DIN šinu, Ethernet 10/100Mb komunikacijska sučelja MPI/Profibus i RS232/485 sučelja, MODBUS gateway (MODBUS RTU/ASCII i MODBUS TCP) podržavati OpenVPN 2.0/PPTP/L2TP/GRE, napajanje 12-24VDC, temperaturno područje rada od -25°C do +70°C, 1 digitalni izlaz i 2 digitalna ulaza, IP filtriranje, DHCP,NAT, VPN IPSec s ESP protokolom. Dobava i montaža vanjske antene na ormar, antena GSM/3G s kabelom i SMA muškim konektorom, mora podržavati 2G/GSM/GPRS/3G/UMTS/LTE/4G frekvencije od 800 do 2600MHz, dobit antene 2,5dBi ili više</t>
  </si>
  <si>
    <t>Povezivanje crpne stanice u postojeći nadzorno upravljački sustav (NUS) sa svim signalima i komandama  identično postojećem sustavu. Uključivo s grafičkom obradom postoječeg SCADA sustava</t>
  </si>
  <si>
    <t>Nadopuna SCADA procesne programske oprema za prikupljanje podataka, izdavanje komandi, objavu podataka na ekranu i pisaču, prikladna za nadziranje i upravljanje vodoopskrbnim procesom, sve za neograniceni broj objekata koji ostvaruju komunikaciju posredstvom radijske DMR i GPRS veze, sve za instalaciju na jedno racunalo, izmjena u komunikacijskom dijelu, vizualizaciji i bazi podataka za 1 perifernu postaju; postavljanje programske opreme, ispitivanje rada sustava.</t>
  </si>
  <si>
    <t>Nadopuna aplikativne programske opreme centralne i sekundarne stanice za daljinski nadzor i upravljanje sustavom vodoopskrbe i odvodnje</t>
  </si>
  <si>
    <t>Montaža sklopovske opreme, ispitivanje i puštanje u rad periferne postaje.</t>
  </si>
  <si>
    <r>
      <rPr>
        <sz val="10"/>
        <rFont val="Arial"/>
        <family val="2"/>
        <charset val="238"/>
      </rPr>
      <t>Nabava, montaža i spajanje razdjelnika za ugradnju opreme za daljinski nadzor crpne stanice izvedenog kao slobodnostojeći poliesterski ormar.  
Elektro ormarić je prilagođen uređaju i sastoji se od energetskog dijela, automatski osigurači, prenaponske
zaštite, mjernog dijela, razine, upravljačkog dijela, upravljanje crpkama, zaštita upravljanja</t>
    </r>
    <r>
      <rPr>
        <sz val="9"/>
        <rFont val="Arial"/>
        <family val="2"/>
        <charset val="238"/>
      </rPr>
      <t xml:space="preserve">                                                      </t>
    </r>
  </si>
  <si>
    <t>jed.             mjere</t>
  </si>
  <si>
    <t xml:space="preserve">količina </t>
  </si>
  <si>
    <t xml:space="preserve">jedinična                    cijena </t>
  </si>
  <si>
    <t xml:space="preserve">ukupna                      cijena </t>
  </si>
  <si>
    <t>I / PRIPREMNI RADOVI</t>
  </si>
  <si>
    <t>Iskolčenje građevne jame i podne ploče uređaja prema projektnim podacima s uspostavom potrebnih profila i visinskih točaka u apsolutnim nadmorskim visinama.</t>
  </si>
  <si>
    <t>m2</t>
  </si>
  <si>
    <t>Osiguranje radilišta i radova prometnim znakovima i oznakama, samostojećim rampama i svjetlosnim signalima koji su vidljivi danju i noću.</t>
  </si>
  <si>
    <t>kompl.</t>
  </si>
  <si>
    <t>UKUPNO KN</t>
  </si>
  <si>
    <t>II / ZEMLJANI RADOVI</t>
  </si>
  <si>
    <t>Strojni široki otkop građevne jame za ugradnju uređaja za pročišćavanje otpadnih voda u tlu “C” kategorije. Iskop obaviti mehaničkim kopačem, s odbacivanjem iskopanog materijala min. 2,0 m od ruba građevne jame.</t>
  </si>
  <si>
    <r>
      <t>Bočne plohe pravilno odsijecati s nagibom pokosa 1:1. Obračun po m</t>
    </r>
    <r>
      <rPr>
        <vertAlign val="superscript"/>
        <sz val="10"/>
        <rFont val="Arial"/>
        <family val="2"/>
        <charset val="238"/>
      </rPr>
      <t>3</t>
    </r>
    <r>
      <rPr>
        <sz val="10"/>
        <rFont val="Arial"/>
        <family val="2"/>
        <charset val="238"/>
      </rPr>
      <t xml:space="preserve"> iskopane građevne jame.</t>
    </r>
  </si>
  <si>
    <r>
      <t>m</t>
    </r>
    <r>
      <rPr>
        <vertAlign val="superscript"/>
        <sz val="10"/>
        <color indexed="8"/>
        <rFont val="Arial"/>
        <family val="2"/>
        <charset val="238"/>
      </rPr>
      <t>3</t>
    </r>
  </si>
  <si>
    <t xml:space="preserve">Ručno i strojno planiranje dna građevne jame, na  projektirane kote iz nacrta  s točnošću +-2cm. </t>
  </si>
  <si>
    <r>
      <t>m</t>
    </r>
    <r>
      <rPr>
        <vertAlign val="superscript"/>
        <sz val="10"/>
        <color indexed="8"/>
        <rFont val="Arial"/>
        <family val="2"/>
        <charset val="238"/>
      </rPr>
      <t>2</t>
    </r>
  </si>
  <si>
    <t>Zatrpavanje građevne jame zemljom iz iskopa, uz pažljivo nabijanje u slojevima po 30 cm.</t>
  </si>
  <si>
    <t>Izrada zemljanog  nasipa  od miješanog materijala na poziciji oko UPOV-a. Materijal dopremiti od iskopa prilaznog puta.
Obračun po m3 izvedenog nasipa.</t>
  </si>
  <si>
    <t>m3</t>
  </si>
  <si>
    <t>Dobava, doprema i ugradnja šljunka za izradu podloge ispod podne ploče. Šljunak se ugrađuje u debljini od 20 cm, a istog je potrebno zbijati do Me=50 MN/m2.</t>
  </si>
  <si>
    <t>Zamjena postojećeg materijala na sjevernom dijelu parcele makadamom, d=30cm</t>
  </si>
  <si>
    <t>7.</t>
  </si>
  <si>
    <t>Strojno planiranje na parceli uređaja u  dogovoru s nadzornim inženjerom kako bi se osigurao minimalni pad radi odvodnje oborinskih voda.</t>
  </si>
  <si>
    <t>8.</t>
  </si>
  <si>
    <t>Crpljenje vode iz građevne jame tijekom izvođenja radova. U cijenu uračunati rad crpki, sav potreban pribor i opremu te sve potrebne pomoćne radnje (crpke, agregati,fleksibilne cijevi i drugo). Napomena:Ovom stavkom su obuhvaćene dionice kod kojih će se snižavanje razine podzemnih voda izvršiti crpkama uz predhodnu suglasnost  i upis nadzornog inženjera u građevinski dnevnik.</t>
  </si>
  <si>
    <t>sati</t>
  </si>
  <si>
    <t>III /BETONSKI RADOVI</t>
  </si>
  <si>
    <t>Dobava i doprema materijala, izrada betona C12/15, te betoniranje podloge ispod podne ploče uređaja, debljine 10 cm, u potrebnoj oplati. Obračun po m3 ugrađenog betona.</t>
  </si>
  <si>
    <t xml:space="preserve">Dobava i doprema materijala, izrada betona C30/37, te betoniranje armirano-betonske podne ploče uređaja i zuba kod precrpne stanice, debljine 20 cm. Ploču je u donjoj zoni potrebno armirati mrežom MAG Q-503. Betoniranje  izvesti u odgovarajućoj oplati, a u cijenu potrebno je ukalkulirati dobavu  i dopremu materijala, te izradu odgovarajuće oplate i armature. 
Obračun po m3 ugrađenog betona, oplate i armature. 
</t>
  </si>
  <si>
    <t>beton C30/37</t>
  </si>
  <si>
    <t>ravna oplata</t>
  </si>
  <si>
    <t>armatura MAG Q-503</t>
  </si>
  <si>
    <t>kg</t>
  </si>
  <si>
    <t>IV / OSTALI RADOVI</t>
  </si>
  <si>
    <t>Hidraulički kapacitet uređaja mora biti 40 m3 na dan. Potrebna ukupna snaga svih električnih trošila u uređaju ne smije biti iznad 8,1 kW. Broj okretaja rotirajućih biodiskova treba biti 1-1,2 o/min. Biodiskovi se sastoje od polipropilenske saćaste ispune specifične površine 250 m2/m3, ukupne površine PP ćelija od 7500 m2.</t>
  </si>
  <si>
    <t>Uređaj se ugrađuje na pripremljenu betonsku podlogu prema projektu, na koju se polaže sloj pijeska debljine do 5 cm.Izvesti priključke uređaja na dovodni i odvodni cjevovod DN 200 mm. Uređaj se spaja na uzemljivač od Fe/Zn trake 4x30 mm, položen po obodu podne ploče. Upravljački elektroormarić s pripadnom automatikom isporučuje se zajedno s uređajem i spaja na priključno-mjerni ormarić postavljen na parceli. Sve komplet po principu ključ u ruke.</t>
  </si>
  <si>
    <t xml:space="preserve">Obuka korisnika uređaja za pročišćavanje otpadnih voda za upravljanje, monitoring i održavanje istog. </t>
  </si>
  <si>
    <t>Uređenje  radilišta do nivoa nađenog stanja uz saniranje i dotjerivanje radnog pojasa i zelenih površina.</t>
  </si>
  <si>
    <t>Geodetski snimak izvedene građevine i izrada elaborata prema Zakonu o katastru vodova.</t>
  </si>
  <si>
    <t>Dobava, doprema i montaža tipske industrijske ograde visine 2,20 m iznad terena  (od vučenog metala). Ograda se montira na parapet od betona u C16/20 visine 20 cm iznad kote uređenog terena. Stavka obuhvaća iskop i izradu bet. temelja stupova, izvedbu arm. bet. parapeta, montažu i bojanje ograde sa temeljnom bojom i dva premaza lakom. Sve komplet.</t>
  </si>
  <si>
    <t>m'</t>
  </si>
  <si>
    <t>Dobava, doprema i montaža kolnih dvokrilnih ulaznih vrata ukupne širine 4,00 m i pješačkih vrata širine 1,0 m ( visine 2,00 m). Stavka obuhvaća iskop i izradu bet. temelja stupova, montažu i bojanje vrata temeljnom bojom i dva premaza lakom. Sve komplet.</t>
  </si>
  <si>
    <t>kompl</t>
  </si>
  <si>
    <t>REKAPITULACIJA  RADOVA NA IZGRADNJI UREĐAJA ZA PROČIŠĆAVANJE OTPADNIH VODA</t>
  </si>
  <si>
    <t>III / BETONSKI RADOVI</t>
  </si>
  <si>
    <t>TROŠKOVNIK RADOVA NA IZGRADNJI SUSTAVA SANITARNE KANALIZACIJE</t>
  </si>
  <si>
    <t>Red. br.</t>
  </si>
  <si>
    <t>Tekstualni opis stavke</t>
  </si>
  <si>
    <t>jed. mjere</t>
  </si>
  <si>
    <t xml:space="preserve">jedinična cijena </t>
  </si>
  <si>
    <t xml:space="preserve">ukupna cijena </t>
  </si>
  <si>
    <t>I  PRIPREMNI RADOVI</t>
  </si>
  <si>
    <t>Izrada Elaborata iskolčenja i iskolčenje trase kanalizacijskih cjevovoda, uspostava operativnog poligona uz trasu sa osiguranjem točaka preko kojih se na najpogodniji način omogućuje izvođenje pojedinih faza radova prema projektiranim elementima.</t>
  </si>
  <si>
    <t xml:space="preserve">Čišćenje radnog pojasa, rušenje niskog raslinja i košnja trave, te rušenje drveća. Obračun po m2 očišćene površine, odnosno komadu porušenog drveća. </t>
  </si>
  <si>
    <t>rušenje niskog raslinja i košnja trave</t>
  </si>
  <si>
    <t>drveće i panjevi s korijenjem</t>
  </si>
  <si>
    <t>Provedba mjera zaštite na radu i osiguranje radilišta prije početka te u toku izvođenja radova, postavom prometnih znakovima, signalnih oznaka i rampi s reflektirajućim bojama (i svjetlosnim signalima noću). Izrada elaborata i provedba potrebne regulacije prometa.</t>
  </si>
  <si>
    <t>II  ZEMLJANI RADOVI</t>
  </si>
  <si>
    <t xml:space="preserve">Strojni iskop rova u tlu C ktg za polaganje sanitarnih kanalizacijskih cijevi s odbacivanjem materijala na udaljenost min. 2,0 m od ruba rova. Predviđena je izvedba rova sa vertikalnim stranama uz razupiranje.
Potrebna širina rova je prema HRN EN 1610  za cjevovode DN 300 mm š=1,30 m. </t>
  </si>
  <si>
    <t>0 - 2 m</t>
  </si>
  <si>
    <t>2 - 4 m</t>
  </si>
  <si>
    <t>Ručni iskop na mjestima gdje strojni nije moguć (blizina postojećih podzemnih instalacija i objekata), 2% od ukupnog iskopa.</t>
  </si>
  <si>
    <t>Ručno proširenje rova na mjestima izvedbe revizijskih okana i servisnog okna.</t>
  </si>
  <si>
    <t>Ručno i strojno planiranje dna rova za polaganje kanalizacijskih cjevovoda na  projektirane kote iz uzdužnih presjeka  s točnošću +-2cm. Predviđena širina rova za planiranje iznosi 130 cm. Uklučeno planiranje dna rova za kanalizacijske priključke.</t>
  </si>
  <si>
    <t>Dobava, doprema i ugradnja granuliranog kamenog materijala 8/16 mm za izradu podloge debljine 15 cm ispod  kanalizacijskih cijevi, s poravnanjem na kote iz uzdužnog profila s točnošću +-1cm.</t>
  </si>
  <si>
    <t>Nabava, doprema i ugradnja granuliranog kamenog materijala 8/16 mm za zatrpavanje rova u zoni kanalizacijskih cijevi  (do 30 cm iznad tjemena kanalizacijskih cijevi), uz pažljivo nabijanje u slojevima.</t>
  </si>
  <si>
    <t>Strojno i ručno zatrpavanje  kanalizacijskog rova materijalom iz iskopa s nasipavanjem i nabijanjem u slojevima debljine 30 cm.</t>
  </si>
  <si>
    <t xml:space="preserve">Strojni utovar i odvoz viška materijala iz iskopa na privremeni deponij udaljen do 5,0 km u  dogovoru s nadzornim inženjerom. Obračunato u sraslom stanju.     </t>
  </si>
  <si>
    <t xml:space="preserve"> - predvidivo:</t>
  </si>
  <si>
    <t>9.</t>
  </si>
  <si>
    <t>Dobava, doprema i ugradnja šljunka 0/32 za izradu podloge ispod betonskih rasteretnih prstenova revizijskih okana. Šljunak se ugrađuje u debljini od 20 cm (oko 0,5 m3/kom), a istog je potrebno zbijati do Me=80 MN/m2.</t>
  </si>
  <si>
    <t>III  KANALIZACIJSKI RADOVI</t>
  </si>
  <si>
    <t xml:space="preserve">         unutarnji promjer DN 300 mm</t>
  </si>
  <si>
    <r>
      <t xml:space="preserve">Izvedba armiranobetonske izljevne građevine. Ista se izvodi od betona C 30/37 u dvostranoj glatkoj oplati. Na kosoj glavi ispusta predviđena je ugradnja čelične rešetke od plosnatog profila 40x3 mm na razmaku 40 mm. Rešetka se polaže na  ugrađeni čelični okvir (od “L” profila 50x50 mm) u kosoj glavi ispusta. Donja polovica rešetke može se podizati oko čelične šipke </t>
    </r>
    <r>
      <rPr>
        <sz val="10"/>
        <rFont val="Symbol"/>
        <family val="1"/>
        <charset val="2"/>
      </rPr>
      <t>f</t>
    </r>
    <r>
      <rPr>
        <sz val="10"/>
        <rFont val="Arial"/>
        <family val="2"/>
      </rPr>
      <t>10 mm privarene za okvir, čime se omogućuje pristup za eventualno čišćenje ispusta. Na betonski čeoni zid izljevne građevine ugrađuje se polimerni žablji poklopac s jednom zaklopkom (EN DIN 12056).</t>
    </r>
  </si>
  <si>
    <t>Pokosi i dno vodotoka zaštićuju se od erozije kamenom oblogom. U stavci predvidjeti eventualnu potrebu izvedbe uzvodne pregradne brane na vodotoku. Zemljani radovi su obračunati u prethodnim stavkama.</t>
  </si>
  <si>
    <t>beton C 30/37</t>
  </si>
  <si>
    <t>oplata</t>
  </si>
  <si>
    <t>armatura    RA 400/500</t>
  </si>
  <si>
    <t>armatura    MA 500/560 Q 188</t>
  </si>
  <si>
    <t>čelična rešetka vel. 1,40 x 1,10 m</t>
  </si>
  <si>
    <t>žablji poklopac DN 300 mm</t>
  </si>
  <si>
    <t>kamena obloga</t>
  </si>
  <si>
    <t>spojnica za ubetoniravanje DN 300 mm</t>
  </si>
  <si>
    <t>Nabava, doprema i razvažanje duž iskopanog rova te ugradnja tvorničko izrađenih revizijskih okana (baze, prstenovi, konusi i završne tlačne ploče) unutarnjeg promjera 100 cm sa ugrađenim penjalicama. Baze revizijskih okana moraju biti opremljene kinetama te svim potrebnim spojnim i fazonskim komadima, za izvedbu spojeva cijevi na revizijska okna u vodonepropusnoj izvedbi.</t>
  </si>
  <si>
    <t>dubina RO &gt; 2,0 m</t>
  </si>
  <si>
    <t xml:space="preserve">Izrada spoja na postojeće revizijsko okno od PE-HD-a. Blindiranje postojećeg otvora i izrada novog te zavarivanje nove cijevi. </t>
  </si>
  <si>
    <t>Nabava, doprema i ugradnja teleskopskih kanalizacijskih okruglih poklopaca od nodularnog lijeva fi 600 mm, nosivosti 40 tona, min. mase 100 kg (poklopac s okvirom). Teleskopski poklopci ugrađuju se na montažna okna koja se nalaze u prometnoj površini.</t>
  </si>
  <si>
    <t>Ispitivanje kanalizacije i revizijskih okana na vodonepropusnost i funkcionalnost, od strane ovlaštene organizacije, uz izdavanje potvrde, sve u skladu sa Pravilnikom (NN 03/11).</t>
  </si>
  <si>
    <t>Ugradnja PE trake upozorenja za identifikaciju iznad položenih kanalizacijskih i tlačnih cijevi. Obračun po m´ ugrađene trake.</t>
  </si>
  <si>
    <t xml:space="preserve">               PE traka za upozorenje</t>
  </si>
  <si>
    <t>m´</t>
  </si>
  <si>
    <t>IV  OSTALI RADOVI</t>
  </si>
  <si>
    <t xml:space="preserve">Crpljenje vode iz kanalizacijskog rova. U cijenu uračunati rad crpki, osoblja, sav potreban pribor i opremu te sve potrebne pomoćne radnje (crpke kapaciteta 20 l/s, agregati,fleksibilne cijevi i drugo).
</t>
  </si>
  <si>
    <t>Napomena: Za ove radove potrebno je dobiti prethodnu suglasnost  i upis nadzornog inženjera u građevinski dnevnik. Obračun se vrši prema stvarno utrošenim satima rada crpke.</t>
  </si>
  <si>
    <t>Uređenje trase i radilišta do nivoa nađenog stanja uz saniranje i dotjerivanje radnog pojasa i zelenih površina.</t>
  </si>
  <si>
    <t>radni pojas</t>
  </si>
  <si>
    <t>Geodetsko snimanje izvedenog cjevovoda i izrada elaborata prema Zakonu o katastru vodova, s provedbom u nadležnoj upravi za katastar. Snimanje i elaborat izraditi u GIS tehnologiji, a naručitelju dostaviti ovjereni primjerak elaborata od strane katastra i primjerak elektronskog zapisa izmjere na CD-u ili DVD-u.</t>
  </si>
  <si>
    <t>Kontrola izvedenog stanja kanalizacijskih cjevovoda CCTV inspekcijom sukladno normi "Uvjeti za sustave odvodnje izvan zgrada" (HRN EN 14508-2/AC).</t>
  </si>
  <si>
    <t>REKAPITULACIJA  RADOVA</t>
  </si>
  <si>
    <t xml:space="preserve">TROŠKOVNIK RADOVA </t>
  </si>
  <si>
    <t>S A D R Ž A J:</t>
  </si>
  <si>
    <t>I</t>
  </si>
  <si>
    <t>PRIPREMNI RADOVI</t>
  </si>
  <si>
    <t>II</t>
  </si>
  <si>
    <t>ZEMLJANI RADOVI - DONJI POSTROJ</t>
  </si>
  <si>
    <t>III</t>
  </si>
  <si>
    <t>GORNJI POSTROJ</t>
  </si>
  <si>
    <t>NAPOMENA:</t>
  </si>
  <si>
    <t>Sve radove izvesti prema Zakonu o normizaciji, Hrvatskim normama i Općim tehničkim uvjetima za radove na cestama.</t>
  </si>
  <si>
    <t xml:space="preserve">Iskolčenje profila i točaka s osiguranjem i obilježavanjem istih za sve faze izvođenja radova. U cijenu ulazi sav potreban materijal i radna snaga. </t>
  </si>
  <si>
    <t>Izrada privremene regulacije prometa dok traju radovi na način da se preusmjerava prometni tok i da se promet kanalizira naizmjeničnim propuštanjem vozila.</t>
  </si>
  <si>
    <t>UKUPNO:</t>
  </si>
  <si>
    <t>Široki iskop tla “C" kategorije i postojećeg terena za novu konstrukciju prilaznog puta dubine d=25cm, sve prema projektu. Uključen iskop svih eventualnih elemenata koji smetaju.
Iskopani materijal (humus i zdrava zemlja) se  deponira na parcelu UPOV-a za ponovnu upotrebu (184m3). Preostalu količinu propisno zbrinuti na deponiju koju osigurava izvođač.
U cijenu uključen sav rad i prijevoz, kao i potrebna sredstva za izradu iskopa.
Obračun po m3 iskopanog tla u sraslom stanju.
HRN U.E1.010</t>
  </si>
  <si>
    <t xml:space="preserve">Planiranje i profiliranje posteljice na potrebnu ravnost i nagibe (min 4%).Mehanička stabilizacija posteljice (CBR  min 5-8%). 
HRN U.E1.010
HRN U.E8.010
</t>
  </si>
  <si>
    <t>Dobava i doprema drobljenog kamenog materijala 0/60 mm kvalitetnog sastava HRN U.B1.018, te ugradba za donji nosivi sloj (tampon) ceste u debljini 30 cm.</t>
  </si>
  <si>
    <t>Potrebna zbijenost Me min=60 MN/m2.</t>
  </si>
  <si>
    <t>HRN U.B1.046</t>
  </si>
  <si>
    <t>HRN U.E9.020</t>
  </si>
  <si>
    <t>HRN U.E9.022</t>
  </si>
  <si>
    <t>Obračun po m3 izvedenog tampona.</t>
  </si>
  <si>
    <t>Izrada, dobava i ugradnja završnog sloja od drobljenog kamenog materijala 0/22 u debljini 8 cm na cestovnoj površini, u uvaljanom stanju.</t>
  </si>
  <si>
    <t>Obračun po m3 završnog sloja</t>
  </si>
  <si>
    <t>SADRŽAJ:</t>
  </si>
  <si>
    <t>PDV:</t>
  </si>
  <si>
    <t>SVEUKUPNO  kn:</t>
  </si>
  <si>
    <t xml:space="preserve">Dobava, doprema i razvažanje uz rov te montaža rebrastih kanalizacijskih cijevi od PE-HD-a. Cijevi su proizvedene prema HRN EN 13476-1, HRN EN 13476-2 i HRN EN 13476-3, dužine 6 m, obodne krutosti SN8 . Spajanje cijevi izvodi se pomoću posebne spojnice i dvije brtve.
Ugradnja i ispitivanje cijevi vrši se prema HRN EN 1610. Cijevi moraju zadovoljavati za prometno opterećenje SLW 60, s prosječnom dubinom ugradnje prema uzdužnom profilu. Obavezno moraju imati certifikat i izjavu o sukladnosti proizvoda i načina spoja, sve prema važećem Zakonu.
Kod spajanja cijevi je potrebno osigurati prostor za rad. Polaganje cijevi se vrši na profiliranu i zbijenu posteljicu debljine min. 15 cm.
Sve komplet. Obračun po m' izvedenog cjevovoda.
</t>
  </si>
  <si>
    <t>jednakovrijednih ili boljih tehničkih karakteristika</t>
  </si>
  <si>
    <t>(proizvođač, tip / kataloški broj)</t>
  </si>
  <si>
    <t>• PLC uređaj: DIGITALNI ULAZNI MODUL  DI</t>
  </si>
  <si>
    <t>• PLC UREĐAJ DIGITALNI IZLAZNI MODUL DO 16bitni</t>
  </si>
  <si>
    <t>• PLC UREĐAJ ANALOGNI IZLAZNI MODUL  AO 16 bitni</t>
  </si>
  <si>
    <t>• PLC UREĐAJ ANALOGNI ULAZNI MODUL AI</t>
  </si>
  <si>
    <t>• GPRS/UMTS MODEM 3/4 G</t>
  </si>
  <si>
    <t xml:space="preserve">• WEB SERVER 32 </t>
  </si>
  <si>
    <t>• ALARMNA CENTRALA-ALARM MANAGER</t>
  </si>
  <si>
    <t>• NAPOJNI MODUL 220/27,6 VDC</t>
  </si>
  <si>
    <t>• BATERIJSKI MODUL 2X7,2 Ah, 12 VDC</t>
  </si>
  <si>
    <t xml:space="preserve">• GPRS /UMTS P54 ANTENA S KABLOM KONEKTORIMA </t>
  </si>
  <si>
    <t>• OPERATORSKI PANEL U BOJI 4,3"-SIBO</t>
  </si>
  <si>
    <t>• DATA LOGER, memorija mininalno 30 dana</t>
  </si>
  <si>
    <t>• GALVANSKO ODVAJANJE SIGNALA 24/24 VDC AKTIVNO</t>
  </si>
  <si>
    <t xml:space="preserve">• ETHERNET KOMUNIKACIJSKI PORT </t>
  </si>
  <si>
    <t>• RS 485  KOMUNIKACIJSKI PORT</t>
  </si>
  <si>
    <t>• RS 485 KOMUNIKACIJSKI PORT</t>
  </si>
  <si>
    <t>• USB PORT ZA DMR</t>
  </si>
  <si>
    <t>• OBRADA PODATAKA</t>
  </si>
  <si>
    <t>• ULAZNI MODUL ZA NAPAJANJE BATERIJA-24 VDC</t>
  </si>
  <si>
    <t>• CPU UMF 100</t>
  </si>
  <si>
    <t>• Programska podrška</t>
  </si>
  <si>
    <t xml:space="preserve">• CPU - 32 
- potrošnja "low" do 86 mA
- digitalni ulazi: minimalno 25
- relejni izlazi: minimalno 4
- digitalni ulazi/izlazi: minimalno 4
- analogni ulazi: minimalno 6 (8)
- napajanje 20-30V DC
- potrebita vanjska antena + kabel
- komunikacija Ethernet
- lokalna komunikacija RS-232, RS-485
- procesna programska oprema
- programska oprema za nadzorni centar
- operaterski panel
- alarmiranje - E-mail, SMS, SCADA - ALARM MANAGER ( tehnička zaštita )
- napajanje 230V/24V sa punjačem za akumulator
- akumulator 12V/7,2Ah
- rad u prstenastoj konfiguraciji ili točka-točka
- komunikacijski protokol RS-232, RS-422 and RS-485, MODBUS TCP, DNP3, OPC UA
- 2-žični (half duplex) i 4-žični (full duplex) RS-485 mod rada 
- brzina komunikacije do 460 KBPS.
- komplet za telemetriju sa svom potrebitom opremom -dobava, doprema, montaža,
- parametriranje, ispitivanje i puštanje u rad sve do potpune funkcionalnosti
• Programski paket kompatibilan s postojećim NUS-om IVKOM-VODE d.o.o. Ivanec i prethodno ponuđenom telemetrijskom opremom. Uključivo i konfiguracija (programiranje) kompletnog uređaja Programska podrška
jednakovrijednih ili boljih tehničkih karakteristika
</t>
  </si>
  <si>
    <t>UKUPNO</t>
  </si>
  <si>
    <t>SVEUKUPNO</t>
  </si>
  <si>
    <t>SVEUKUPNA REKAPITULACIJA</t>
  </si>
  <si>
    <t>PDV 25%:</t>
  </si>
  <si>
    <t>UKUPNO S PDV-om:</t>
  </si>
  <si>
    <t>TELEMETRIJA</t>
  </si>
  <si>
    <t>RADOVI NA IZGRADNJI UREDAJA ZA
PROCISCAVANJE OTPADNIH VODA</t>
  </si>
  <si>
    <t>RADOVI NA IZGRADNJI SUSTAVA SANITARNE KANALIZACIJE</t>
  </si>
  <si>
    <t xml:space="preserve">TROŠKOVNIK RADOVA NA IZGRADNJI UREĐAJA ZA PROČIŠĆAVANJE OTPADNIH VODA </t>
  </si>
  <si>
    <t xml:space="preserve">Dobava, transport, ugradnja i puštanje u rad mehaničko biološkog uređaja za pročišćavanje sanitarno-fekalnih otpadnih voda (drugog stupnja pročišćavanja) kapaciteta 400 ES, u formi tipskog čeličnog spremnika. Tehnologija pročišćavanja uređaja je na principu rotirajućih biodiskova. Isti mora zadovoljavati sljedeće kriterije za ispuštanje u površinske vode prema Pravilniku o graničnim vrijednostima emisija otpadnih voda za ispuštanje u površinske vode (NN br. 87/10): 
ST - 35 mg/l
BPK5 (20˚C) – 25 mg O2/l
KPK – 125 mg O2/l
- Gabaritne dimenzije uređaja su 10,00mx2,25mx3,25m. Isti je kompaktna tehnološka cjelina sa ugrađenom precrpnom stanicom, taložnikom-pjeskolovom, sustavom za aeraciju otpadne vode, sekundarnim taložnikom, sustavom za povrat aktivnog mulja i komorom za uzimanje uzoraka. Čelični spremnik je antikorozivno zaštićen katran-epoksidnom bojom. U precrpnoj stanici su ugrađene dvije crpke (radna i rezervna) za podizanje otpadne vode, pojedinačne snage 2,2 kW. </t>
  </si>
  <si>
    <r>
      <t xml:space="preserve">Dobava i postavljanje tipskog upravljačkog kontejnera dimenzija 2500 x 2438 x 2591 mm </t>
    </r>
    <r>
      <rPr>
        <sz val="10"/>
        <color indexed="8"/>
        <rFont val="Arial"/>
        <family val="2"/>
        <charset val="238"/>
      </rPr>
      <t xml:space="preserve"> s potrebnom opremom: Glavni razvodni ormar, dvostupanjska puhala INW HP520 H26, stol, stolica, polica, rezervna potopna pumpa, rezervni plovak. Stavka uključuje metalne nosače na koje će se položiti kontejner te pripadne instalacije.</t>
    </r>
  </si>
  <si>
    <t xml:space="preserve">Dobava i postavljanje kontejnera 1100 l za prihvat krutina iz pužnog separatora. Uključivo sva oprema i instalacije. </t>
  </si>
  <si>
    <t>• ZAŠTITA MJERNIH LINIJA 24 VDC</t>
  </si>
  <si>
    <t xml:space="preserve">REKAPITULACIJA TROŠKOVA PRILAZNOG PUTA PREMA UPOV </t>
  </si>
  <si>
    <t>TROŠKOVNIK TELEMETRIJE</t>
  </si>
  <si>
    <t>REKAPITULACIJA  - TELEMETRIJE</t>
  </si>
  <si>
    <t>TROŠKOVNIK PRILAZNOG PUTA PREMA UPOV</t>
  </si>
  <si>
    <t xml:space="preserve">*Širina puta iznosi 4,0 m </t>
  </si>
  <si>
    <t>PRILAZNI PUT PREMA UPOV</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</si>
</sst>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 #,##0.00\ &quot;kn&quot;_-;\-* #,##0.00\ &quot;kn&quot;_-;_-* &quot;-&quot;??\ &quot;kn&quot;_-;_-@_-"/>
    <numFmt numFmtId="43" formatCode="_-* #,##0.00\ _k_n_-;\-* #,##0.00\ _k_n_-;_-* &quot;-&quot;??\ _k_n_-;_-@_-"/>
    <numFmt numFmtId="164" formatCode="_-* #,##0_-;\-* #,##0_-;_-* &quot;-&quot;_-;_-@_-"/>
    <numFmt numFmtId="165" formatCode="_-* #,##0.00_-;\-* #,##0.00_-;_-* &quot;-&quot;??_-;_-@_-"/>
    <numFmt numFmtId="166" formatCode="_-* #,##0.00\ _k_n_-;\-* #,##0.00\ _k_n_-;_-* \-??\ _k_n_-;_-@_-"/>
    <numFmt numFmtId="167" formatCode="_-* #,##0.00\ &quot;€&quot;_-;\-* #,##0.00\ &quot;€&quot;_-;_-* &quot;-&quot;??\ &quot;€&quot;_-;_-@_-"/>
    <numFmt numFmtId="168" formatCode="_-* #,##0\ _S_k_-;\-* #,##0\ _S_k_-;_-* &quot;-&quot;\ _S_k_-;_-@_-"/>
    <numFmt numFmtId="169" formatCode="_-* #,##0\ _z_ł_-;\-* #,##0\ _z_ł_-;_-* &quot;-&quot;\ _z_ł_-;_-@_-"/>
    <numFmt numFmtId="170" formatCode="_-* #,##0.00\ _z_ł_-;\-* #,##0.00\ _z_ł_-;_-* &quot;-&quot;??\ _z_ł_-;_-@_-"/>
    <numFmt numFmtId="171" formatCode="_-* #,##0.00\ [$€-1]_-;\-* #,##0.00\ [$€-1]_-;_-* \-??\ [$€-1]_-"/>
    <numFmt numFmtId="172" formatCode="_-&quot;£&quot;* #,##0_-;\-&quot;£&quot;* #,##0_-;_-&quot;£&quot;* &quot;-&quot;_-;_-@_-"/>
    <numFmt numFmtId="173" formatCode="_-&quot;£&quot;* #,##0.00_-;\-&quot;£&quot;* #,##0.00_-;_-&quot;£&quot;* &quot;-&quot;??_-;_-@_-"/>
    <numFmt numFmtId="174" formatCode="_-* #,##0.00_-;\-* #,##0.00_-;_-* \-??_-;_-@_-"/>
    <numFmt numFmtId="175" formatCode="_-* #,##0\ &quot;zł&quot;_-;\-* #,##0\ &quot;zł&quot;_-;_-* &quot;-&quot;\ &quot;zł&quot;_-;_-@_-"/>
    <numFmt numFmtId="176" formatCode="_-* #,##0.00\ &quot;zł&quot;_-;\-* #,##0.00\ &quot;zł&quot;_-;_-* &quot;-&quot;??\ &quot;zł&quot;_-;_-@_-"/>
    <numFmt numFmtId="177" formatCode="0.0"/>
    <numFmt numFmtId="178" formatCode="#,##0.0"/>
    <numFmt numFmtId="179" formatCode="#,##0.00\ &quot;kn&quot;"/>
  </numFmts>
  <fonts count="74">
    <font>
      <sz val="11"/>
      <color theme="1"/>
      <name val="Calibri"/>
      <family val="2"/>
      <charset val="238"/>
      <scheme val="minor"/>
    </font>
    <font>
      <sz val="11"/>
      <color theme="1"/>
      <name val="Calibri"/>
      <family val="2"/>
      <charset val="238"/>
      <scheme val="minor"/>
    </font>
    <font>
      <b/>
      <sz val="18"/>
      <color theme="3"/>
      <name val="Cambria"/>
      <family val="2"/>
      <charset val="238"/>
      <scheme val="major"/>
    </font>
    <font>
      <sz val="10"/>
      <name val="Arial"/>
      <family val="2"/>
      <charset val="238"/>
    </font>
    <font>
      <sz val="9"/>
      <name val="Arial"/>
      <family val="2"/>
      <charset val="238"/>
    </font>
    <font>
      <sz val="10"/>
      <name val="Arial"/>
      <family val="2"/>
      <charset val="238"/>
    </font>
    <font>
      <sz val="11"/>
      <name val="Times New Roman"/>
      <family val="1"/>
      <charset val="238"/>
    </font>
    <font>
      <b/>
      <sz val="10"/>
      <name val="Times New Roman"/>
      <family val="1"/>
      <charset val="238"/>
    </font>
    <font>
      <sz val="10"/>
      <name val="Times New Roman"/>
      <family val="1"/>
      <charset val="238"/>
    </font>
    <font>
      <sz val="10"/>
      <name val="MS Sans Serif"/>
      <family val="2"/>
      <charset val="238"/>
    </font>
    <font>
      <sz val="11"/>
      <color indexed="8"/>
      <name val="Calibri"/>
      <family val="2"/>
      <charset val="238"/>
    </font>
    <font>
      <sz val="11"/>
      <color indexed="9"/>
      <name val="Calibri"/>
      <family val="2"/>
      <charset val="238"/>
    </font>
    <font>
      <sz val="11"/>
      <color indexed="9"/>
      <name val="Calibri"/>
      <family val="2"/>
    </font>
    <font>
      <sz val="11"/>
      <color indexed="10"/>
      <name val="Calibri"/>
      <family val="2"/>
      <charset val="238"/>
    </font>
    <font>
      <b/>
      <sz val="11"/>
      <color indexed="52"/>
      <name val="Calibri"/>
      <family val="2"/>
      <charset val="238"/>
    </font>
    <font>
      <sz val="11"/>
      <color indexed="52"/>
      <name val="Calibri"/>
      <family val="2"/>
      <charset val="238"/>
    </font>
    <font>
      <sz val="10"/>
      <name val="Arial"/>
      <family val="2"/>
    </font>
    <font>
      <sz val="10"/>
      <name val="MS Sans Serif"/>
      <family val="2"/>
    </font>
    <font>
      <sz val="10"/>
      <name val="Arial CE"/>
      <charset val="238"/>
    </font>
    <font>
      <sz val="11"/>
      <color indexed="62"/>
      <name val="Calibri"/>
      <family val="2"/>
      <charset val="238"/>
    </font>
    <font>
      <sz val="8"/>
      <name val="Arial"/>
      <family val="2"/>
    </font>
    <font>
      <u/>
      <sz val="10"/>
      <color indexed="12"/>
      <name val="Arial CE"/>
      <charset val="238"/>
    </font>
    <font>
      <u/>
      <sz val="10"/>
      <color theme="10"/>
      <name val="MS Sans Serif"/>
      <family val="2"/>
      <charset val="238"/>
    </font>
    <font>
      <sz val="11"/>
      <color indexed="20"/>
      <name val="Calibri"/>
      <family val="2"/>
      <charset val="238"/>
    </font>
    <font>
      <sz val="10"/>
      <name val="Times New Roman CE"/>
      <family val="1"/>
      <charset val="238"/>
    </font>
    <font>
      <sz val="12"/>
      <name val="Times New Roman CE"/>
      <family val="1"/>
      <charset val="238"/>
    </font>
    <font>
      <sz val="11"/>
      <name val="Arial CE"/>
      <family val="2"/>
      <charset val="238"/>
    </font>
    <font>
      <sz val="11"/>
      <color indexed="60"/>
      <name val="Calibri"/>
      <family val="2"/>
      <charset val="238"/>
    </font>
    <font>
      <sz val="10"/>
      <name val="Trebuchet MS"/>
      <family val="2"/>
      <charset val="238"/>
    </font>
    <font>
      <sz val="11"/>
      <color theme="1"/>
      <name val="Calibri"/>
      <family val="2"/>
      <scheme val="minor"/>
    </font>
    <font>
      <sz val="10"/>
      <name val="Arial PL"/>
      <charset val="238"/>
    </font>
    <font>
      <u/>
      <sz val="10"/>
      <color indexed="36"/>
      <name val="Arial CE"/>
      <charset val="238"/>
    </font>
    <font>
      <sz val="11"/>
      <color indexed="17"/>
      <name val="Calibri"/>
      <family val="2"/>
      <charset val="238"/>
    </font>
    <font>
      <b/>
      <sz val="11"/>
      <color indexed="63"/>
      <name val="Calibri"/>
      <family val="2"/>
      <charset val="238"/>
    </font>
    <font>
      <sz val="10"/>
      <name val="Helv"/>
    </font>
    <font>
      <i/>
      <sz val="11"/>
      <color indexed="23"/>
      <name val="Calibri"/>
      <family val="2"/>
      <charset val="238"/>
    </font>
    <font>
      <b/>
      <sz val="18"/>
      <color indexed="56"/>
      <name val="Cambria"/>
      <family val="1"/>
      <charset val="238"/>
    </font>
    <font>
      <b/>
      <sz val="15"/>
      <color indexed="56"/>
      <name val="Calibri"/>
      <family val="2"/>
      <charset val="238"/>
    </font>
    <font>
      <b/>
      <sz val="13"/>
      <color indexed="56"/>
      <name val="Calibri"/>
      <family val="2"/>
      <charset val="238"/>
    </font>
    <font>
      <b/>
      <sz val="11"/>
      <color indexed="56"/>
      <name val="Calibri"/>
      <family val="2"/>
      <charset val="238"/>
    </font>
    <font>
      <b/>
      <sz val="11"/>
      <color indexed="8"/>
      <name val="Calibri"/>
      <family val="2"/>
      <charset val="238"/>
    </font>
    <font>
      <b/>
      <sz val="11"/>
      <color indexed="8"/>
      <name val="Calibri"/>
      <family val="2"/>
    </font>
    <font>
      <b/>
      <sz val="11"/>
      <color indexed="9"/>
      <name val="Calibri"/>
      <family val="2"/>
      <charset val="238"/>
    </font>
    <font>
      <b/>
      <sz val="10"/>
      <name val="Arial"/>
      <family val="2"/>
      <charset val="238"/>
    </font>
    <font>
      <b/>
      <sz val="11"/>
      <color theme="1"/>
      <name val="Calibri"/>
      <family val="2"/>
      <charset val="238"/>
      <scheme val="minor"/>
    </font>
    <font>
      <sz val="8"/>
      <name val="Arial CE"/>
      <charset val="238"/>
    </font>
    <font>
      <sz val="10"/>
      <name val="Arial CE"/>
      <family val="2"/>
      <charset val="238"/>
    </font>
    <font>
      <sz val="8"/>
      <name val="Arial CE"/>
      <family val="2"/>
      <charset val="238"/>
    </font>
    <font>
      <sz val="9"/>
      <name val="Arial CE"/>
      <charset val="238"/>
    </font>
    <font>
      <sz val="9"/>
      <name val="Arial CE"/>
      <family val="2"/>
      <charset val="238"/>
    </font>
    <font>
      <b/>
      <sz val="11"/>
      <name val="Arial"/>
      <family val="2"/>
      <charset val="238"/>
    </font>
    <font>
      <sz val="10"/>
      <color indexed="8"/>
      <name val="Arial"/>
      <family val="2"/>
      <charset val="238"/>
    </font>
    <font>
      <b/>
      <sz val="10"/>
      <color indexed="8"/>
      <name val="Arial"/>
      <family val="2"/>
      <charset val="238"/>
    </font>
    <font>
      <sz val="10"/>
      <color indexed="10"/>
      <name val="Arial"/>
      <family val="2"/>
      <charset val="238"/>
    </font>
    <font>
      <vertAlign val="superscript"/>
      <sz val="10"/>
      <name val="Arial"/>
      <family val="2"/>
      <charset val="238"/>
    </font>
    <font>
      <vertAlign val="superscript"/>
      <sz val="10"/>
      <color indexed="8"/>
      <name val="Arial"/>
      <family val="2"/>
      <charset val="238"/>
    </font>
    <font>
      <sz val="11"/>
      <name val="Arial"/>
      <family val="2"/>
      <charset val="238"/>
    </font>
    <font>
      <sz val="10"/>
      <color indexed="10"/>
      <name val="Arial"/>
      <family val="2"/>
      <charset val="238"/>
    </font>
    <font>
      <b/>
      <sz val="16"/>
      <name val="Arial"/>
      <family val="2"/>
      <charset val="238"/>
    </font>
    <font>
      <b/>
      <sz val="10"/>
      <color indexed="10"/>
      <name val="Arial"/>
      <family val="2"/>
      <charset val="238"/>
    </font>
    <font>
      <sz val="10"/>
      <name val="Symbol"/>
      <family val="1"/>
      <charset val="2"/>
    </font>
    <font>
      <sz val="10"/>
      <color indexed="10"/>
      <name val="Arial"/>
      <family val="2"/>
    </font>
    <font>
      <sz val="10"/>
      <color indexed="10"/>
      <name val="Arial CE"/>
      <family val="2"/>
      <charset val="238"/>
    </font>
    <font>
      <b/>
      <sz val="12"/>
      <name val="Arial"/>
      <family val="2"/>
      <charset val="238"/>
    </font>
    <font>
      <b/>
      <sz val="10"/>
      <name val="Arial CE"/>
      <family val="2"/>
      <charset val="238"/>
    </font>
    <font>
      <i/>
      <sz val="10"/>
      <name val="Arial CE"/>
      <family val="2"/>
      <charset val="238"/>
    </font>
    <font>
      <b/>
      <sz val="10"/>
      <name val="Arial"/>
      <family val="2"/>
    </font>
    <font>
      <sz val="10"/>
      <color theme="1"/>
      <name val="Arial"/>
      <family val="2"/>
      <charset val="238"/>
    </font>
    <font>
      <sz val="10"/>
      <color rgb="FF000000"/>
      <name val="Arial"/>
      <family val="2"/>
      <charset val="238"/>
    </font>
    <font>
      <b/>
      <u/>
      <sz val="14"/>
      <name val="Arial"/>
      <family val="2"/>
      <charset val="238"/>
    </font>
    <font>
      <b/>
      <sz val="14"/>
      <name val="Arial"/>
      <family val="2"/>
      <charset val="238"/>
    </font>
    <font>
      <sz val="10"/>
      <color indexed="8"/>
      <name val="Calibri"/>
      <family val="2"/>
      <charset val="238"/>
    </font>
    <font>
      <sz val="9"/>
      <color indexed="8"/>
      <name val="Arial"/>
      <family val="2"/>
      <charset val="238"/>
    </font>
    <font>
      <b/>
      <sz val="14"/>
      <name val="Arial"/>
      <family val="2"/>
    </font>
  </fonts>
  <fills count="3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theme="6"/>
        <bgColor indexed="64"/>
      </patternFill>
    </fill>
    <fill>
      <patternFill patternType="solid">
        <fgColor indexed="43"/>
      </patternFill>
    </fill>
    <fill>
      <patternFill patternType="solid">
        <fgColor indexed="47"/>
        <bgColor indexed="64"/>
      </patternFill>
    </fill>
    <fill>
      <patternFill patternType="solid">
        <fgColor indexed="55"/>
      </patternFill>
    </fill>
  </fills>
  <borders count="30">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right/>
      <top style="medium">
        <color indexed="64"/>
      </top>
      <bottom style="medium">
        <color indexed="64"/>
      </bottom>
      <diagonal/>
    </border>
    <border>
      <left/>
      <right/>
      <top/>
      <bottom style="thin">
        <color indexed="8"/>
      </bottom>
      <diagonal/>
    </border>
    <border>
      <left/>
      <right/>
      <top/>
      <bottom style="medium">
        <color rgb="FF000000"/>
      </bottom>
      <diagonal/>
    </border>
    <border>
      <left/>
      <right style="thin">
        <color indexed="64"/>
      </right>
      <top/>
      <bottom/>
      <diagonal/>
    </border>
    <border>
      <left style="thin">
        <color indexed="64"/>
      </left>
      <right style="thin">
        <color indexed="64"/>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923">
    <xf numFmtId="0" fontId="0" fillId="0" borderId="0"/>
    <xf numFmtId="0" fontId="3" fillId="0" borderId="0"/>
    <xf numFmtId="0" fontId="5" fillId="0" borderId="0"/>
    <xf numFmtId="0" fontId="1" fillId="0" borderId="0"/>
    <xf numFmtId="0" fontId="1" fillId="0" borderId="0"/>
    <xf numFmtId="0" fontId="9" fillId="0" borderId="0"/>
    <xf numFmtId="0" fontId="9" fillId="0" borderId="0"/>
    <xf numFmtId="0" fontId="1" fillId="0" borderId="0"/>
    <xf numFmtId="0" fontId="3" fillId="0" borderId="0"/>
    <xf numFmtId="0" fontId="3" fillId="0" borderId="0"/>
    <xf numFmtId="0" fontId="10" fillId="0" borderId="0"/>
    <xf numFmtId="43" fontId="3" fillId="0" borderId="0" applyFont="0" applyFill="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18" borderId="0" applyNumberFormat="0" applyBorder="0" applyAlignment="0" applyProtection="0"/>
    <xf numFmtId="0" fontId="10" fillId="21" borderId="0" applyNumberFormat="0" applyBorder="0" applyAlignment="0" applyProtection="0"/>
    <xf numFmtId="0" fontId="10" fillId="2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1" fillId="25"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3" fillId="0" borderId="0"/>
    <xf numFmtId="0" fontId="11" fillId="29" borderId="0" applyNumberFormat="0" applyBorder="0" applyAlignment="0" applyProtection="0"/>
    <xf numFmtId="0" fontId="11" fillId="29" borderId="0" applyNumberFormat="0" applyBorder="0" applyAlignment="0" applyProtection="0"/>
    <xf numFmtId="0" fontId="11" fillId="29" borderId="0" applyNumberFormat="0" applyBorder="0" applyAlignment="0" applyProtection="0"/>
    <xf numFmtId="0" fontId="11" fillId="29" borderId="0" applyNumberFormat="0" applyBorder="0" applyAlignment="0" applyProtection="0"/>
    <xf numFmtId="0" fontId="11" fillId="29" borderId="0" applyNumberFormat="0" applyBorder="0" applyAlignment="0" applyProtection="0"/>
    <xf numFmtId="0" fontId="12" fillId="29" borderId="0" applyNumberFormat="0" applyBorder="0" applyAlignment="0" applyProtection="0"/>
    <xf numFmtId="0" fontId="11" fillId="30" borderId="0" applyNumberFormat="0" applyBorder="0" applyAlignment="0" applyProtection="0"/>
    <xf numFmtId="0" fontId="11" fillId="30" borderId="0" applyNumberFormat="0" applyBorder="0" applyAlignment="0" applyProtection="0"/>
    <xf numFmtId="0" fontId="11" fillId="30" borderId="0" applyNumberFormat="0" applyBorder="0" applyAlignment="0" applyProtection="0"/>
    <xf numFmtId="0" fontId="11" fillId="30" borderId="0" applyNumberFormat="0" applyBorder="0" applyAlignment="0" applyProtection="0"/>
    <xf numFmtId="0" fontId="11" fillId="30" borderId="0" applyNumberFormat="0" applyBorder="0" applyAlignment="0" applyProtection="0"/>
    <xf numFmtId="0" fontId="12" fillId="30"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2" fillId="31"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2" fillId="26"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2" fillId="27"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2" fillId="32" borderId="0" applyNumberFormat="0" applyBorder="0" applyAlignment="0" applyProtection="0"/>
    <xf numFmtId="0" fontId="13" fillId="0" borderId="0" applyNumberFormat="0" applyFill="0" applyBorder="0" applyAlignment="0" applyProtection="0"/>
    <xf numFmtId="0" fontId="14" fillId="33" borderId="3" applyNumberFormat="0" applyAlignment="0" applyProtection="0"/>
    <xf numFmtId="0" fontId="15" fillId="0" borderId="4" applyNumberFormat="0" applyFill="0" applyAlignment="0" applyProtection="0"/>
    <xf numFmtId="0" fontId="10" fillId="0" borderId="0">
      <alignment horizontal="center" vertical="center"/>
    </xf>
    <xf numFmtId="0" fontId="10" fillId="0" borderId="0">
      <alignment horizontal="left" vertical="top" wrapText="1"/>
    </xf>
    <xf numFmtId="43" fontId="3" fillId="0" borderId="0" applyFont="0" applyFill="0" applyBorder="0" applyAlignment="0" applyProtection="0"/>
    <xf numFmtId="43" fontId="1" fillId="0" borderId="0" applyFont="0" applyFill="0" applyBorder="0" applyAlignment="0" applyProtection="0"/>
    <xf numFmtId="43" fontId="16" fillId="0" borderId="0" applyFont="0" applyFill="0" applyBorder="0" applyAlignment="0" applyProtection="0"/>
    <xf numFmtId="0" fontId="3" fillId="34" borderId="5" applyNumberFormat="0" applyFont="0" applyAlignment="0" applyProtection="0"/>
    <xf numFmtId="44" fontId="3" fillId="0" borderId="0" applyFont="0" applyFill="0" applyBorder="0" applyAlignment="0" applyProtection="0"/>
    <xf numFmtId="167" fontId="17" fillId="0" borderId="0" applyFont="0" applyFill="0" applyBorder="0" applyAlignment="0" applyProtection="0"/>
    <xf numFmtId="168" fontId="18" fillId="0" borderId="0" applyFont="0" applyFill="0" applyBorder="0" applyAlignment="0" applyProtection="0"/>
    <xf numFmtId="169" fontId="18" fillId="0" borderId="0" applyFont="0" applyFill="0" applyBorder="0" applyAlignment="0" applyProtection="0"/>
    <xf numFmtId="170" fontId="18" fillId="0" borderId="0" applyFont="0" applyFill="0" applyBorder="0" applyAlignment="0" applyProtection="0"/>
    <xf numFmtId="0" fontId="19" fillId="20" borderId="3" applyNumberFormat="0" applyAlignment="0" applyProtection="0"/>
    <xf numFmtId="171" fontId="20" fillId="0" borderId="0" applyFill="0" applyProtection="0">
      <alignment horizontal="right" vertical="top"/>
    </xf>
    <xf numFmtId="0" fontId="21"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3" fillId="16" borderId="0" applyNumberFormat="0" applyBorder="0" applyAlignment="0" applyProtection="0"/>
    <xf numFmtId="0" fontId="11" fillId="35" borderId="0" applyNumberFormat="0" applyBorder="0" applyAlignment="0" applyProtection="0"/>
    <xf numFmtId="0" fontId="24" fillId="0" borderId="0">
      <alignment horizontal="right" vertical="top"/>
    </xf>
    <xf numFmtId="0" fontId="25" fillId="0" borderId="0">
      <alignment horizontal="justify" vertical="top" wrapText="1"/>
    </xf>
    <xf numFmtId="0" fontId="24" fillId="0" borderId="0">
      <alignment horizontal="left"/>
    </xf>
    <xf numFmtId="4" fontId="25" fillId="0" borderId="0">
      <alignment horizontal="right"/>
    </xf>
    <xf numFmtId="0" fontId="25" fillId="0" borderId="0">
      <alignment horizontal="right"/>
    </xf>
    <xf numFmtId="164" fontId="3" fillId="0" borderId="0" applyFont="0" applyFill="0" applyBorder="0" applyAlignment="0" applyProtection="0"/>
    <xf numFmtId="165" fontId="3" fillId="0" borderId="0" applyFont="0" applyFill="0" applyBorder="0" applyAlignment="0" applyProtection="0"/>
    <xf numFmtId="172" fontId="3" fillId="0" borderId="0" applyFont="0" applyFill="0" applyBorder="0" applyAlignment="0" applyProtection="0"/>
    <xf numFmtId="173" fontId="3" fillId="0" borderId="0" applyFont="0" applyFill="0" applyBorder="0" applyAlignment="0" applyProtection="0"/>
    <xf numFmtId="0" fontId="2" fillId="0" borderId="0" applyNumberFormat="0" applyFill="0" applyBorder="0" applyAlignment="0" applyProtection="0"/>
    <xf numFmtId="0" fontId="3" fillId="0" borderId="0"/>
    <xf numFmtId="49" fontId="26" fillId="0" borderId="0">
      <alignment horizontal="justify" vertical="top" wrapText="1"/>
      <protection locked="0"/>
    </xf>
    <xf numFmtId="0" fontId="27" fillId="36" borderId="0" applyNumberFormat="0" applyBorder="0" applyAlignment="0" applyProtection="0"/>
    <xf numFmtId="0" fontId="28" fillId="0" borderId="0"/>
    <xf numFmtId="0" fontId="28" fillId="0" borderId="0"/>
    <xf numFmtId="0" fontId="3" fillId="0" borderId="0"/>
    <xf numFmtId="0" fontId="3" fillId="0" borderId="0"/>
    <xf numFmtId="0" fontId="3"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lignment horizontal="left" vertical="justify"/>
    </xf>
    <xf numFmtId="0" fontId="16" fillId="0" borderId="0"/>
    <xf numFmtId="0" fontId="3" fillId="0" borderId="0"/>
    <xf numFmtId="0" fontId="3"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3"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3" fillId="0" borderId="0"/>
    <xf numFmtId="0" fontId="3" fillId="0" borderId="0"/>
    <xf numFmtId="0" fontId="18" fillId="0" borderId="0"/>
    <xf numFmtId="0" fontId="16" fillId="0" borderId="0"/>
    <xf numFmtId="0" fontId="3" fillId="0" borderId="0"/>
    <xf numFmtId="0" fontId="30" fillId="0" borderId="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3" fillId="0" borderId="0"/>
    <xf numFmtId="0" fontId="3" fillId="0" borderId="0"/>
    <xf numFmtId="0" fontId="3" fillId="0" borderId="0"/>
    <xf numFmtId="9" fontId="26" fillId="0" borderId="0" applyFill="0" applyBorder="0">
      <alignment horizontal="justify" vertical="top" wrapText="1"/>
      <protection locked="0"/>
    </xf>
    <xf numFmtId="0" fontId="31" fillId="0" borderId="0" applyNumberFormat="0" applyFill="0" applyBorder="0" applyAlignment="0" applyProtection="0">
      <alignment vertical="top"/>
      <protection locked="0"/>
    </xf>
    <xf numFmtId="9" fontId="3"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32" fillId="17" borderId="0" applyNumberFormat="0" applyBorder="0" applyAlignment="0" applyProtection="0"/>
    <xf numFmtId="0" fontId="33" fillId="33" borderId="6" applyNumberFormat="0" applyAlignment="0" applyProtection="0"/>
    <xf numFmtId="3" fontId="20" fillId="0" borderId="0">
      <alignment horizontal="right" vertical="top"/>
    </xf>
    <xf numFmtId="0" fontId="3" fillId="0" borderId="0"/>
    <xf numFmtId="0" fontId="34" fillId="0" borderId="0"/>
    <xf numFmtId="0" fontId="3" fillId="0" borderId="0"/>
    <xf numFmtId="0" fontId="35" fillId="0" borderId="0" applyNumberFormat="0" applyFill="0" applyBorder="0" applyAlignment="0" applyProtection="0"/>
    <xf numFmtId="0" fontId="36" fillId="0" borderId="0" applyNumberFormat="0" applyFill="0" applyBorder="0" applyAlignment="0" applyProtection="0"/>
    <xf numFmtId="0" fontId="37" fillId="0" borderId="7" applyNumberFormat="0" applyFill="0" applyAlignment="0" applyProtection="0"/>
    <xf numFmtId="0" fontId="38" fillId="0" borderId="8" applyNumberFormat="0" applyFill="0" applyAlignment="0" applyProtection="0"/>
    <xf numFmtId="0" fontId="39" fillId="0" borderId="9" applyNumberFormat="0" applyFill="0" applyAlignment="0" applyProtection="0"/>
    <xf numFmtId="0" fontId="39" fillId="0" borderId="0" applyNumberFormat="0" applyFill="0" applyBorder="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1" fillId="0" borderId="10" applyNumberFormat="0" applyFill="0" applyAlignment="0" applyProtection="0"/>
    <xf numFmtId="4" fontId="20" fillId="37" borderId="11" applyFill="0" applyBorder="0" applyAlignment="0">
      <alignment horizontal="center"/>
    </xf>
    <xf numFmtId="174" fontId="26" fillId="0" borderId="0" applyFill="0" applyBorder="0">
      <alignment horizontal="justify" vertical="top" wrapText="1"/>
      <protection locked="0"/>
    </xf>
    <xf numFmtId="0" fontId="42" fillId="38" borderId="12" applyNumberFormat="0" applyAlignment="0" applyProtection="0"/>
    <xf numFmtId="175" fontId="18" fillId="0" borderId="0" applyFont="0" applyFill="0" applyBorder="0" applyAlignment="0" applyProtection="0"/>
    <xf numFmtId="176" fontId="18" fillId="0" borderId="0" applyFont="0" applyFill="0" applyBorder="0" applyAlignment="0" applyProtection="0"/>
    <xf numFmtId="43" fontId="16" fillId="0" borderId="0" applyFont="0" applyFill="0" applyBorder="0" applyAlignment="0" applyProtection="0"/>
    <xf numFmtId="0" fontId="3" fillId="0" borderId="0"/>
    <xf numFmtId="0" fontId="5" fillId="0" borderId="0"/>
    <xf numFmtId="43" fontId="5" fillId="0" borderId="0" applyFont="0" applyFill="0" applyBorder="0" applyAlignment="0" applyProtection="0"/>
    <xf numFmtId="43" fontId="5" fillId="0" borderId="0" applyFont="0" applyFill="0" applyBorder="0" applyAlignment="0" applyProtection="0"/>
  </cellStyleXfs>
  <cellXfs count="355">
    <xf numFmtId="0" fontId="0" fillId="0" borderId="0" xfId="0"/>
    <xf numFmtId="0" fontId="1" fillId="0" borderId="0" xfId="4"/>
    <xf numFmtId="0" fontId="7" fillId="0" borderId="2" xfId="9" applyFont="1" applyFill="1" applyBorder="1" applyAlignment="1">
      <alignment horizontal="right" vertical="top"/>
    </xf>
    <xf numFmtId="0" fontId="8" fillId="0" borderId="2" xfId="9" applyFont="1" applyFill="1" applyBorder="1"/>
    <xf numFmtId="0" fontId="8" fillId="0" borderId="2" xfId="9" applyFont="1" applyFill="1" applyBorder="1" applyAlignment="1">
      <alignment horizontal="right" vertical="top"/>
    </xf>
    <xf numFmtId="0" fontId="3" fillId="0" borderId="2" xfId="10" applyFont="1" applyFill="1" applyBorder="1" applyAlignment="1">
      <alignment horizontal="center" wrapText="1"/>
    </xf>
    <xf numFmtId="0" fontId="3" fillId="0" borderId="2" xfId="10" applyFont="1" applyFill="1" applyBorder="1" applyAlignment="1">
      <alignment horizontal="right" wrapText="1"/>
    </xf>
    <xf numFmtId="0" fontId="3" fillId="0" borderId="2" xfId="9" applyFont="1" applyFill="1" applyBorder="1"/>
    <xf numFmtId="0" fontId="3" fillId="0" borderId="2" xfId="10" applyFont="1" applyFill="1" applyBorder="1" applyAlignment="1">
      <alignment wrapText="1"/>
    </xf>
    <xf numFmtId="0" fontId="3" fillId="0" borderId="2" xfId="9" applyFont="1" applyFill="1" applyBorder="1" applyAlignment="1">
      <alignment vertical="top" wrapText="1"/>
    </xf>
    <xf numFmtId="0" fontId="3" fillId="0" borderId="2" xfId="9" applyFont="1" applyFill="1" applyBorder="1" applyAlignment="1">
      <alignment horizontal="right"/>
    </xf>
    <xf numFmtId="0" fontId="44" fillId="0" borderId="0" xfId="4" applyFont="1"/>
    <xf numFmtId="0" fontId="3" fillId="0" borderId="0" xfId="920" applyFont="1"/>
    <xf numFmtId="0" fontId="3" fillId="0" borderId="0" xfId="920" applyFont="1" applyAlignment="1">
      <alignment vertical="top"/>
    </xf>
    <xf numFmtId="4" fontId="3" fillId="0" borderId="0" xfId="920" applyNumberFormat="1" applyFont="1" applyAlignment="1">
      <alignment horizontal="right"/>
    </xf>
    <xf numFmtId="4" fontId="3" fillId="0" borderId="0" xfId="920" applyNumberFormat="1" applyFont="1"/>
    <xf numFmtId="4" fontId="5" fillId="0" borderId="0" xfId="920" applyNumberFormat="1"/>
    <xf numFmtId="0" fontId="3" fillId="0" borderId="0" xfId="920" applyFont="1" applyAlignment="1">
      <alignment horizontal="center" vertical="top"/>
    </xf>
    <xf numFmtId="0" fontId="51" fillId="0" borderId="0" xfId="920" applyFont="1" applyAlignment="1">
      <alignment vertical="top"/>
    </xf>
    <xf numFmtId="0" fontId="51" fillId="0" borderId="0" xfId="920" applyFont="1" applyAlignment="1">
      <alignment vertical="top" wrapText="1"/>
    </xf>
    <xf numFmtId="0" fontId="8" fillId="0" borderId="0" xfId="920" applyFont="1" applyAlignment="1">
      <alignment wrapText="1"/>
    </xf>
    <xf numFmtId="0" fontId="51" fillId="0" borderId="0" xfId="920" applyFont="1" applyAlignment="1">
      <alignment horizontal="center" vertical="top"/>
    </xf>
    <xf numFmtId="0" fontId="51" fillId="0" borderId="0" xfId="920" applyFont="1" applyAlignment="1">
      <alignment horizontal="center" vertical="top" wrapText="1"/>
    </xf>
    <xf numFmtId="0" fontId="5" fillId="0" borderId="0" xfId="920"/>
    <xf numFmtId="0" fontId="5" fillId="0" borderId="0" xfId="920" applyAlignment="1">
      <alignment horizontal="center" vertical="center" wrapText="1"/>
    </xf>
    <xf numFmtId="4" fontId="5" fillId="0" borderId="0" xfId="920" applyNumberFormat="1" applyAlignment="1">
      <alignment horizontal="right" vertical="center" wrapText="1"/>
    </xf>
    <xf numFmtId="0" fontId="52" fillId="0" borderId="0" xfId="920" applyFont="1" applyAlignment="1">
      <alignment wrapText="1"/>
    </xf>
    <xf numFmtId="4" fontId="51" fillId="0" borderId="0" xfId="920" applyNumberFormat="1" applyFont="1" applyAlignment="1">
      <alignment horizontal="right"/>
    </xf>
    <xf numFmtId="0" fontId="3" fillId="0" borderId="0" xfId="920" applyFont="1" applyAlignment="1">
      <alignment horizontal="justify"/>
    </xf>
    <xf numFmtId="0" fontId="51" fillId="0" borderId="0" xfId="920" applyFont="1" applyAlignment="1">
      <alignment wrapText="1"/>
    </xf>
    <xf numFmtId="0" fontId="46" fillId="0" borderId="0" xfId="920" applyFont="1" applyAlignment="1">
      <alignment horizontal="justify" vertical="top" wrapText="1"/>
    </xf>
    <xf numFmtId="0" fontId="3" fillId="0" borderId="21" xfId="920" applyFont="1" applyBorder="1" applyAlignment="1">
      <alignment vertical="top"/>
    </xf>
    <xf numFmtId="0" fontId="51" fillId="0" borderId="21" xfId="920" applyFont="1" applyBorder="1" applyAlignment="1">
      <alignment vertical="top" wrapText="1"/>
    </xf>
    <xf numFmtId="0" fontId="51" fillId="0" borderId="21" xfId="920" applyFont="1" applyBorder="1" applyAlignment="1">
      <alignment wrapText="1"/>
    </xf>
    <xf numFmtId="0" fontId="53" fillId="0" borderId="0" xfId="920" applyFont="1" applyAlignment="1">
      <alignment horizontal="center" vertical="top"/>
    </xf>
    <xf numFmtId="0" fontId="53" fillId="0" borderId="0" xfId="920" applyFont="1" applyAlignment="1">
      <alignment horizontal="center" vertical="top" wrapText="1"/>
    </xf>
    <xf numFmtId="0" fontId="51" fillId="0" borderId="0" xfId="920" applyFont="1" applyAlignment="1">
      <alignment horizontal="justify" vertical="top" wrapText="1"/>
    </xf>
    <xf numFmtId="0" fontId="5" fillId="0" borderId="0" xfId="920" applyAlignment="1">
      <alignment vertical="top"/>
    </xf>
    <xf numFmtId="0" fontId="51" fillId="0" borderId="0" xfId="920" applyFont="1" applyAlignment="1">
      <alignment horizontal="left" vertical="top" wrapText="1"/>
    </xf>
    <xf numFmtId="0" fontId="51" fillId="0" borderId="0" xfId="920" applyFont="1" applyAlignment="1">
      <alignment vertical="center"/>
    </xf>
    <xf numFmtId="4" fontId="16" fillId="0" borderId="0" xfId="920" applyNumberFormat="1" applyFont="1" applyAlignment="1">
      <alignment horizontal="right"/>
    </xf>
    <xf numFmtId="0" fontId="3" fillId="0" borderId="0" xfId="920" applyFont="1" applyAlignment="1">
      <alignment horizontal="center" vertical="top" wrapText="1"/>
    </xf>
    <xf numFmtId="0" fontId="3" fillId="0" borderId="0" xfId="920" applyFont="1" applyAlignment="1">
      <alignment wrapText="1"/>
    </xf>
    <xf numFmtId="0" fontId="46" fillId="0" borderId="0" xfId="920" applyFont="1" applyAlignment="1">
      <alignment horizontal="justify" vertical="center" wrapText="1"/>
    </xf>
    <xf numFmtId="0" fontId="46" fillId="0" borderId="0" xfId="920" applyFont="1" applyAlignment="1">
      <alignment horizontal="center"/>
    </xf>
    <xf numFmtId="4" fontId="46" fillId="0" borderId="0" xfId="921" applyNumberFormat="1" applyFont="1"/>
    <xf numFmtId="4" fontId="43" fillId="0" borderId="0" xfId="920" applyNumberFormat="1" applyFont="1" applyAlignment="1">
      <alignment horizontal="right"/>
    </xf>
    <xf numFmtId="0" fontId="52" fillId="0" borderId="0" xfId="920" applyFont="1"/>
    <xf numFmtId="4" fontId="5" fillId="0" borderId="0" xfId="920" applyNumberFormat="1" applyAlignment="1">
      <alignment wrapText="1"/>
    </xf>
    <xf numFmtId="4" fontId="16" fillId="0" borderId="0" xfId="920" applyNumberFormat="1" applyFont="1"/>
    <xf numFmtId="0" fontId="5" fillId="0" borderId="0" xfId="920" applyAlignment="1">
      <alignment horizontal="left"/>
    </xf>
    <xf numFmtId="0" fontId="51" fillId="0" borderId="0" xfId="920" applyFont="1" applyAlignment="1">
      <alignment vertical="center" wrapText="1"/>
    </xf>
    <xf numFmtId="177" fontId="5" fillId="0" borderId="0" xfId="920" applyNumberFormat="1" applyAlignment="1">
      <alignment wrapText="1"/>
    </xf>
    <xf numFmtId="0" fontId="3" fillId="0" borderId="18" xfId="920" applyFont="1" applyBorder="1" applyAlignment="1">
      <alignment vertical="top"/>
    </xf>
    <xf numFmtId="0" fontId="56" fillId="0" borderId="0" xfId="920" applyFont="1" applyAlignment="1">
      <alignment horizontal="left" vertical="top" wrapText="1"/>
    </xf>
    <xf numFmtId="4" fontId="52" fillId="0" borderId="21" xfId="920" applyNumberFormat="1" applyFont="1" applyBorder="1"/>
    <xf numFmtId="0" fontId="3" fillId="0" borderId="14" xfId="920" applyFont="1" applyBorder="1"/>
    <xf numFmtId="4" fontId="52" fillId="0" borderId="14" xfId="920" applyNumberFormat="1" applyFont="1" applyBorder="1"/>
    <xf numFmtId="0" fontId="43" fillId="0" borderId="0" xfId="920" applyFont="1" applyAlignment="1">
      <alignment horizontal="center" vertical="center" wrapText="1"/>
    </xf>
    <xf numFmtId="0" fontId="5" fillId="0" borderId="0" xfId="920" applyAlignment="1">
      <alignment horizontal="center" wrapText="1"/>
    </xf>
    <xf numFmtId="0" fontId="5" fillId="0" borderId="0" xfId="920" applyAlignment="1">
      <alignment horizontal="center"/>
    </xf>
    <xf numFmtId="4" fontId="5" fillId="0" borderId="0" xfId="920" applyNumberFormat="1" applyAlignment="1">
      <alignment horizontal="center"/>
    </xf>
    <xf numFmtId="4" fontId="52" fillId="0" borderId="0" xfId="920" applyNumberFormat="1" applyFont="1"/>
    <xf numFmtId="4" fontId="51" fillId="0" borderId="0" xfId="920" applyNumberFormat="1" applyFont="1" applyAlignment="1">
      <alignment horizontal="center" vertical="top"/>
    </xf>
    <xf numFmtId="0" fontId="3" fillId="0" borderId="18" xfId="920" applyFont="1" applyBorder="1"/>
    <xf numFmtId="4" fontId="52" fillId="0" borderId="18" xfId="920" applyNumberFormat="1" applyFont="1" applyBorder="1"/>
    <xf numFmtId="4" fontId="43" fillId="0" borderId="18" xfId="920" applyNumberFormat="1" applyFont="1" applyBorder="1" applyAlignment="1">
      <alignment horizontal="right"/>
    </xf>
    <xf numFmtId="4" fontId="57" fillId="0" borderId="0" xfId="920" applyNumberFormat="1" applyFont="1" applyAlignment="1">
      <alignment horizontal="right"/>
    </xf>
    <xf numFmtId="0" fontId="51" fillId="0" borderId="21" xfId="920" applyFont="1" applyBorder="1" applyAlignment="1">
      <alignment horizontal="center" vertical="top" wrapText="1"/>
    </xf>
    <xf numFmtId="0" fontId="5" fillId="0" borderId="21" xfId="920" applyBorder="1" applyAlignment="1">
      <alignment horizontal="center" vertical="justify"/>
    </xf>
    <xf numFmtId="0" fontId="5" fillId="0" borderId="21" xfId="920" applyBorder="1" applyAlignment="1">
      <alignment horizontal="center" vertical="center" wrapText="1"/>
    </xf>
    <xf numFmtId="0" fontId="5" fillId="0" borderId="0" xfId="920" applyAlignment="1">
      <alignment horizontal="center" vertical="justify"/>
    </xf>
    <xf numFmtId="0" fontId="57" fillId="0" borderId="0" xfId="920" applyFont="1" applyAlignment="1">
      <alignment horizontal="center" vertical="center" wrapText="1"/>
    </xf>
    <xf numFmtId="4" fontId="53" fillId="0" borderId="0" xfId="920" applyNumberFormat="1" applyFont="1" applyAlignment="1">
      <alignment horizontal="right"/>
    </xf>
    <xf numFmtId="49" fontId="5" fillId="0" borderId="0" xfId="920" applyNumberFormat="1" applyAlignment="1">
      <alignment vertical="top"/>
    </xf>
    <xf numFmtId="49" fontId="3" fillId="0" borderId="0" xfId="920" applyNumberFormat="1" applyFont="1" applyAlignment="1">
      <alignment vertical="top"/>
    </xf>
    <xf numFmtId="49" fontId="5" fillId="0" borderId="0" xfId="920" applyNumberFormat="1"/>
    <xf numFmtId="49" fontId="5" fillId="0" borderId="21" xfId="920" applyNumberFormat="1" applyBorder="1" applyAlignment="1">
      <alignment vertical="top"/>
    </xf>
    <xf numFmtId="0" fontId="59" fillId="0" borderId="0" xfId="920" applyFont="1"/>
    <xf numFmtId="0" fontId="5" fillId="0" borderId="0" xfId="920" applyAlignment="1">
      <alignment vertical="top" wrapText="1"/>
    </xf>
    <xf numFmtId="177" fontId="53" fillId="0" borderId="0" xfId="920" applyNumberFormat="1" applyFont="1" applyAlignment="1">
      <alignment horizontal="right"/>
    </xf>
    <xf numFmtId="0" fontId="3" fillId="0" borderId="0" xfId="920" applyFont="1" applyAlignment="1">
      <alignment horizontal="justify" vertical="top" wrapText="1"/>
    </xf>
    <xf numFmtId="178" fontId="3" fillId="0" borderId="0" xfId="920" applyNumberFormat="1" applyFont="1" applyAlignment="1">
      <alignment horizontal="right"/>
    </xf>
    <xf numFmtId="178" fontId="53" fillId="0" borderId="0" xfId="920" applyNumberFormat="1" applyFont="1" applyAlignment="1">
      <alignment horizontal="right"/>
    </xf>
    <xf numFmtId="0" fontId="51" fillId="0" borderId="0" xfId="920" applyFont="1" applyAlignment="1">
      <alignment horizontal="justify" vertical="justify" wrapText="1"/>
    </xf>
    <xf numFmtId="0" fontId="3" fillId="0" borderId="0" xfId="859" applyAlignment="1">
      <alignment horizontal="justify" vertical="top" wrapText="1"/>
    </xf>
    <xf numFmtId="0" fontId="3" fillId="0" borderId="0" xfId="859"/>
    <xf numFmtId="1" fontId="3" fillId="0" borderId="0" xfId="920" applyNumberFormat="1" applyFont="1" applyAlignment="1">
      <alignment wrapText="1"/>
    </xf>
    <xf numFmtId="0" fontId="16" fillId="0" borderId="0" xfId="920" applyFont="1" applyAlignment="1">
      <alignment horizontal="justify" vertical="top"/>
    </xf>
    <xf numFmtId="4" fontId="3" fillId="0" borderId="0" xfId="859" applyNumberFormat="1" applyAlignment="1">
      <alignment horizontal="right"/>
    </xf>
    <xf numFmtId="4" fontId="16" fillId="0" borderId="0" xfId="859" applyNumberFormat="1" applyFont="1" applyAlignment="1">
      <alignment horizontal="right"/>
    </xf>
    <xf numFmtId="3" fontId="3" fillId="0" borderId="0" xfId="859" applyNumberFormat="1" applyAlignment="1">
      <alignment horizontal="right"/>
    </xf>
    <xf numFmtId="0" fontId="16" fillId="0" borderId="0" xfId="920" applyFont="1" applyAlignment="1">
      <alignment horizontal="right"/>
    </xf>
    <xf numFmtId="0" fontId="3" fillId="0" borderId="0" xfId="920" applyFont="1" applyAlignment="1">
      <alignment vertical="top" wrapText="1"/>
    </xf>
    <xf numFmtId="0" fontId="61" fillId="0" borderId="0" xfId="920" applyFont="1" applyAlignment="1">
      <alignment horizontal="right"/>
    </xf>
    <xf numFmtId="0" fontId="4" fillId="0" borderId="0" xfId="920" applyFont="1" applyAlignment="1">
      <alignment horizontal="justify" vertical="center" wrapText="1"/>
    </xf>
    <xf numFmtId="178" fontId="57" fillId="0" borderId="0" xfId="920" applyNumberFormat="1" applyFont="1"/>
    <xf numFmtId="178" fontId="62" fillId="0" borderId="0" xfId="922" applyNumberFormat="1" applyFont="1"/>
    <xf numFmtId="0" fontId="57" fillId="0" borderId="0" xfId="920" applyFont="1"/>
    <xf numFmtId="0" fontId="57" fillId="0" borderId="0" xfId="920" applyFont="1" applyAlignment="1">
      <alignment wrapText="1"/>
    </xf>
    <xf numFmtId="178" fontId="61" fillId="0" borderId="0" xfId="920" applyNumberFormat="1" applyFont="1"/>
    <xf numFmtId="0" fontId="5" fillId="0" borderId="0" xfId="920" applyAlignment="1">
      <alignment horizontal="center" vertical="top"/>
    </xf>
    <xf numFmtId="0" fontId="5" fillId="0" borderId="18" xfId="920" applyBorder="1" applyAlignment="1">
      <alignment vertical="top"/>
    </xf>
    <xf numFmtId="0" fontId="43" fillId="0" borderId="21" xfId="920" applyFont="1" applyBorder="1"/>
    <xf numFmtId="0" fontId="43" fillId="0" borderId="0" xfId="920" applyFont="1"/>
    <xf numFmtId="0" fontId="57" fillId="0" borderId="0" xfId="920" applyFont="1" applyAlignment="1">
      <alignment horizontal="center" wrapText="1"/>
    </xf>
    <xf numFmtId="4" fontId="59" fillId="0" borderId="0" xfId="920" applyNumberFormat="1" applyFont="1" applyAlignment="1">
      <alignment horizontal="right"/>
    </xf>
    <xf numFmtId="0" fontId="59" fillId="0" borderId="18" xfId="920" applyFont="1" applyBorder="1"/>
    <xf numFmtId="0" fontId="46" fillId="0" borderId="0" xfId="920" applyFont="1" applyAlignment="1">
      <alignment horizontal="center" vertical="top"/>
    </xf>
    <xf numFmtId="2" fontId="46" fillId="0" borderId="0" xfId="920" applyNumberFormat="1" applyFont="1" applyAlignment="1">
      <alignment horizontal="right"/>
    </xf>
    <xf numFmtId="0" fontId="46" fillId="0" borderId="0" xfId="920" applyFont="1" applyAlignment="1">
      <alignment vertical="top" wrapText="1"/>
    </xf>
    <xf numFmtId="0" fontId="46" fillId="0" borderId="0" xfId="920" applyFont="1" applyAlignment="1">
      <alignment horizontal="justify" vertical="justify" wrapText="1"/>
    </xf>
    <xf numFmtId="0" fontId="64" fillId="0" borderId="0" xfId="920" applyFont="1" applyAlignment="1">
      <alignment horizontal="justify" vertical="top" wrapText="1"/>
    </xf>
    <xf numFmtId="0" fontId="65" fillId="0" borderId="0" xfId="920" applyFont="1" applyAlignment="1">
      <alignment horizontal="justify" vertical="top" wrapText="1"/>
    </xf>
    <xf numFmtId="0" fontId="46" fillId="0" borderId="21" xfId="920" applyFont="1" applyBorder="1" applyAlignment="1">
      <alignment horizontal="center" vertical="top"/>
    </xf>
    <xf numFmtId="0" fontId="46" fillId="0" borderId="21" xfId="920" applyFont="1" applyBorder="1" applyAlignment="1">
      <alignment horizontal="justify" vertical="top" wrapText="1"/>
    </xf>
    <xf numFmtId="0" fontId="46" fillId="0" borderId="21" xfId="920" applyFont="1" applyBorder="1" applyAlignment="1">
      <alignment horizontal="center"/>
    </xf>
    <xf numFmtId="2" fontId="46" fillId="0" borderId="21" xfId="920" applyNumberFormat="1" applyFont="1" applyBorder="1" applyAlignment="1">
      <alignment horizontal="right"/>
    </xf>
    <xf numFmtId="0" fontId="16" fillId="0" borderId="0" xfId="920" applyFont="1" applyAlignment="1">
      <alignment horizontal="justify" vertical="top" wrapText="1"/>
    </xf>
    <xf numFmtId="4" fontId="46" fillId="0" borderId="0" xfId="920" applyNumberFormat="1" applyFont="1" applyAlignment="1">
      <alignment horizontal="right"/>
    </xf>
    <xf numFmtId="4" fontId="46" fillId="0" borderId="0" xfId="920" applyNumberFormat="1" applyFont="1" applyAlignment="1">
      <alignment horizontal="right" vertical="top"/>
    </xf>
    <xf numFmtId="2" fontId="46" fillId="0" borderId="0" xfId="920" applyNumberFormat="1" applyFont="1" applyAlignment="1">
      <alignment horizontal="right" vertical="top"/>
    </xf>
    <xf numFmtId="2" fontId="5" fillId="0" borderId="0" xfId="920" applyNumberFormat="1" applyAlignment="1">
      <alignment horizontal="right"/>
    </xf>
    <xf numFmtId="0" fontId="65" fillId="0" borderId="0" xfId="920" applyFont="1" applyAlignment="1">
      <alignment vertical="top" wrapText="1"/>
    </xf>
    <xf numFmtId="0" fontId="5" fillId="0" borderId="21" xfId="920" applyBorder="1" applyAlignment="1">
      <alignment horizontal="center" vertical="top"/>
    </xf>
    <xf numFmtId="0" fontId="3" fillId="0" borderId="21" xfId="920" applyFont="1" applyBorder="1" applyAlignment="1">
      <alignment vertical="top" wrapText="1"/>
    </xf>
    <xf numFmtId="0" fontId="5" fillId="0" borderId="21" xfId="920" applyBorder="1" applyAlignment="1">
      <alignment horizontal="center"/>
    </xf>
    <xf numFmtId="2" fontId="5" fillId="0" borderId="21" xfId="920" applyNumberFormat="1" applyBorder="1" applyAlignment="1">
      <alignment horizontal="right"/>
    </xf>
    <xf numFmtId="0" fontId="5" fillId="0" borderId="14" xfId="920" applyBorder="1" applyAlignment="1">
      <alignment horizontal="center" vertical="top"/>
    </xf>
    <xf numFmtId="0" fontId="3" fillId="0" borderId="14" xfId="920" applyFont="1" applyBorder="1" applyAlignment="1">
      <alignment vertical="top" wrapText="1"/>
    </xf>
    <xf numFmtId="0" fontId="5" fillId="0" borderId="14" xfId="920" applyBorder="1" applyAlignment="1">
      <alignment horizontal="center"/>
    </xf>
    <xf numFmtId="2" fontId="5" fillId="0" borderId="14" xfId="920" applyNumberFormat="1" applyBorder="1" applyAlignment="1">
      <alignment horizontal="right"/>
    </xf>
    <xf numFmtId="0" fontId="5" fillId="0" borderId="23" xfId="920" applyBorder="1" applyAlignment="1">
      <alignment horizontal="center" vertical="top"/>
    </xf>
    <xf numFmtId="0" fontId="66" fillId="0" borderId="23" xfId="920" applyFont="1" applyBorder="1" applyAlignment="1">
      <alignment vertical="top" wrapText="1"/>
    </xf>
    <xf numFmtId="0" fontId="5" fillId="0" borderId="23" xfId="920" applyBorder="1" applyAlignment="1">
      <alignment horizontal="center"/>
    </xf>
    <xf numFmtId="2" fontId="5" fillId="0" borderId="23" xfId="920" applyNumberFormat="1" applyBorder="1" applyAlignment="1">
      <alignment horizontal="right"/>
    </xf>
    <xf numFmtId="0" fontId="5" fillId="0" borderId="0" xfId="920"/>
    <xf numFmtId="0" fontId="52" fillId="0" borderId="0" xfId="920" applyFont="1" applyAlignment="1">
      <alignment vertical="top" wrapText="1"/>
    </xf>
    <xf numFmtId="0" fontId="5" fillId="0" borderId="0" xfId="920"/>
    <xf numFmtId="0" fontId="3" fillId="0" borderId="21" xfId="920" applyFont="1" applyBorder="1"/>
    <xf numFmtId="0" fontId="5" fillId="0" borderId="0" xfId="920" applyAlignment="1">
      <alignment wrapText="1"/>
    </xf>
    <xf numFmtId="0" fontId="0" fillId="0" borderId="24" xfId="0" applyNumberFormat="1" applyFont="1" applyFill="1" applyBorder="1" applyAlignment="1">
      <alignment horizontal="justify" vertical="top"/>
    </xf>
    <xf numFmtId="0" fontId="0" fillId="0" borderId="0" xfId="0" applyNumberFormat="1" applyFont="1" applyFill="1" applyAlignment="1">
      <alignment horizontal="center" vertical="top"/>
    </xf>
    <xf numFmtId="0" fontId="0" fillId="0" borderId="0" xfId="0" applyNumberFormat="1" applyFill="1" applyAlignment="1">
      <alignment horizontal="justify" vertical="top"/>
    </xf>
    <xf numFmtId="0" fontId="0" fillId="0" borderId="0" xfId="0" applyAlignment="1">
      <alignment vertical="top"/>
    </xf>
    <xf numFmtId="0" fontId="6" fillId="0" borderId="0" xfId="4" applyFont="1" applyFill="1" applyBorder="1"/>
    <xf numFmtId="0" fontId="7" fillId="0" borderId="16" xfId="9" applyFont="1" applyFill="1" applyBorder="1" applyAlignment="1">
      <alignment horizontal="right" vertical="top"/>
    </xf>
    <xf numFmtId="0" fontId="7" fillId="0" borderId="11" xfId="9" applyFont="1" applyFill="1" applyBorder="1" applyAlignment="1">
      <alignment horizontal="right" vertical="top"/>
    </xf>
    <xf numFmtId="0" fontId="7" fillId="0" borderId="20" xfId="9" applyFont="1" applyFill="1" applyBorder="1" applyAlignment="1">
      <alignment horizontal="right" vertical="top"/>
    </xf>
    <xf numFmtId="0" fontId="3" fillId="0" borderId="16" xfId="9" applyFont="1" applyFill="1" applyBorder="1"/>
    <xf numFmtId="0" fontId="3" fillId="0" borderId="0" xfId="9" applyFont="1" applyFill="1" applyBorder="1"/>
    <xf numFmtId="0" fontId="3" fillId="0" borderId="14" xfId="9" applyFont="1" applyFill="1" applyBorder="1"/>
    <xf numFmtId="0" fontId="3" fillId="0" borderId="22" xfId="9" applyFont="1" applyFill="1" applyBorder="1"/>
    <xf numFmtId="0" fontId="3" fillId="0" borderId="20" xfId="9" applyFont="1" applyFill="1" applyBorder="1"/>
    <xf numFmtId="0" fontId="7" fillId="0" borderId="22" xfId="9" applyFont="1" applyFill="1" applyBorder="1" applyAlignment="1">
      <alignment horizontal="right" vertical="top"/>
    </xf>
    <xf numFmtId="0" fontId="7" fillId="0" borderId="13" xfId="9" applyFont="1" applyFill="1" applyBorder="1" applyAlignment="1">
      <alignment horizontal="right" vertical="top"/>
    </xf>
    <xf numFmtId="0" fontId="67" fillId="0" borderId="20" xfId="0" applyFont="1" applyBorder="1" applyAlignment="1">
      <alignment horizontal="justify" vertical="top"/>
    </xf>
    <xf numFmtId="0" fontId="0" fillId="0" borderId="20" xfId="0" applyBorder="1" applyAlignment="1">
      <alignment vertical="top"/>
    </xf>
    <xf numFmtId="0" fontId="67" fillId="0" borderId="27" xfId="0" applyFont="1" applyBorder="1" applyAlignment="1">
      <alignment horizontal="justify" vertical="top"/>
    </xf>
    <xf numFmtId="0" fontId="67" fillId="0" borderId="20" xfId="0" applyFont="1" applyBorder="1" applyAlignment="1">
      <alignment horizontal="center" vertical="top"/>
    </xf>
    <xf numFmtId="0" fontId="68" fillId="0" borderId="0" xfId="0" applyFont="1" applyAlignment="1">
      <alignment horizontal="justify" vertical="top"/>
    </xf>
    <xf numFmtId="0" fontId="68" fillId="0" borderId="25" xfId="0" applyFont="1" applyBorder="1" applyAlignment="1">
      <alignment horizontal="justify" vertical="top"/>
    </xf>
    <xf numFmtId="0" fontId="68" fillId="0" borderId="0" xfId="0" applyFont="1" applyAlignment="1">
      <alignment horizontal="center" vertical="top"/>
    </xf>
    <xf numFmtId="0" fontId="3" fillId="0" borderId="11" xfId="10" applyFont="1" applyFill="1" applyBorder="1" applyAlignment="1">
      <alignment horizontal="center" wrapText="1"/>
    </xf>
    <xf numFmtId="0" fontId="3" fillId="0" borderId="11" xfId="10" applyFont="1" applyFill="1" applyBorder="1" applyAlignment="1">
      <alignment wrapText="1"/>
    </xf>
    <xf numFmtId="0" fontId="1" fillId="0" borderId="16" xfId="4" applyBorder="1"/>
    <xf numFmtId="0" fontId="3" fillId="0" borderId="20" xfId="10" applyFont="1" applyFill="1" applyBorder="1" applyAlignment="1">
      <alignment wrapText="1"/>
    </xf>
    <xf numFmtId="0" fontId="8" fillId="0" borderId="20" xfId="10" applyFont="1" applyFill="1" applyBorder="1" applyAlignment="1">
      <alignment wrapText="1"/>
    </xf>
    <xf numFmtId="0" fontId="51" fillId="0" borderId="18" xfId="920" applyFont="1" applyBorder="1" applyAlignment="1">
      <alignment horizontal="center" vertical="top" wrapText="1"/>
    </xf>
    <xf numFmtId="0" fontId="3" fillId="0" borderId="21" xfId="920" applyFont="1" applyFill="1" applyBorder="1" applyAlignment="1">
      <alignment horizontal="left" vertical="top"/>
    </xf>
    <xf numFmtId="0" fontId="3" fillId="0" borderId="28" xfId="920" applyFont="1" applyBorder="1"/>
    <xf numFmtId="0" fontId="52" fillId="0" borderId="23" xfId="920" applyFont="1" applyBorder="1"/>
    <xf numFmtId="0" fontId="3" fillId="0" borderId="23" xfId="920" applyFont="1" applyBorder="1"/>
    <xf numFmtId="4" fontId="52" fillId="0" borderId="23" xfId="920" applyNumberFormat="1" applyFont="1" applyBorder="1"/>
    <xf numFmtId="0" fontId="3" fillId="0" borderId="13" xfId="920" applyFont="1" applyBorder="1"/>
    <xf numFmtId="0" fontId="3" fillId="0" borderId="14" xfId="920" applyFont="1" applyBorder="1" applyAlignment="1">
      <alignment vertical="top"/>
    </xf>
    <xf numFmtId="4" fontId="3" fillId="0" borderId="14" xfId="920" applyNumberFormat="1" applyFont="1" applyBorder="1"/>
    <xf numFmtId="0" fontId="63" fillId="0" borderId="0" xfId="0" applyFont="1" applyFill="1" applyAlignment="1">
      <alignment horizontal="center"/>
    </xf>
    <xf numFmtId="0" fontId="69" fillId="0" borderId="0" xfId="0" applyFont="1" applyFill="1" applyAlignment="1">
      <alignment horizontal="left"/>
    </xf>
    <xf numFmtId="0" fontId="70" fillId="0" borderId="0" xfId="0" applyFont="1" applyFill="1" applyAlignment="1">
      <alignment horizontal="left"/>
    </xf>
    <xf numFmtId="0" fontId="51" fillId="0" borderId="0" xfId="0" applyFont="1"/>
    <xf numFmtId="0" fontId="51" fillId="0" borderId="0" xfId="0" applyFont="1" applyAlignment="1">
      <alignment vertical="top"/>
    </xf>
    <xf numFmtId="4" fontId="51" fillId="0" borderId="0" xfId="0" applyNumberFormat="1" applyFont="1"/>
    <xf numFmtId="0" fontId="43" fillId="0" borderId="0" xfId="0" applyFont="1" applyFill="1" applyAlignment="1">
      <alignment horizontal="center" vertical="center"/>
    </xf>
    <xf numFmtId="0" fontId="51" fillId="0" borderId="0" xfId="0" applyFont="1" applyFill="1" applyAlignment="1">
      <alignment horizontal="right" vertical="center"/>
    </xf>
    <xf numFmtId="0" fontId="51" fillId="0" borderId="0" xfId="0" applyFont="1" applyFill="1" applyAlignment="1">
      <alignment vertical="center"/>
    </xf>
    <xf numFmtId="4" fontId="51" fillId="0" borderId="0" xfId="0" applyNumberFormat="1" applyFont="1" applyFill="1" applyAlignment="1">
      <alignment vertical="center"/>
    </xf>
    <xf numFmtId="0" fontId="43" fillId="0" borderId="0" xfId="0" applyFont="1" applyFill="1" applyBorder="1" applyAlignment="1">
      <alignment horizontal="center" vertical="center"/>
    </xf>
    <xf numFmtId="0" fontId="43" fillId="0" borderId="0" xfId="0" applyFont="1" applyFill="1" applyBorder="1" applyAlignment="1">
      <alignment horizontal="right" vertical="center"/>
    </xf>
    <xf numFmtId="0" fontId="43" fillId="0" borderId="0" xfId="0" applyFont="1" applyFill="1" applyBorder="1" applyAlignment="1">
      <alignment horizontal="left" vertical="center"/>
    </xf>
    <xf numFmtId="0" fontId="3" fillId="0" borderId="0" xfId="0" applyFont="1" applyFill="1" applyBorder="1" applyAlignment="1">
      <alignment horizontal="center" vertical="center"/>
    </xf>
    <xf numFmtId="4" fontId="71" fillId="0" borderId="0" xfId="0" applyNumberFormat="1" applyFont="1" applyFill="1" applyBorder="1" applyAlignment="1">
      <alignment vertical="center"/>
    </xf>
    <xf numFmtId="0" fontId="43" fillId="0" borderId="0" xfId="0" applyFont="1" applyFill="1" applyBorder="1" applyAlignment="1">
      <alignment horizontal="right" vertical="top"/>
    </xf>
    <xf numFmtId="0" fontId="43" fillId="0" borderId="0" xfId="0" applyFont="1" applyFill="1" applyBorder="1" applyAlignment="1">
      <alignment horizontal="left" vertical="top"/>
    </xf>
    <xf numFmtId="0" fontId="3" fillId="0" borderId="0" xfId="0" applyFont="1" applyFill="1" applyBorder="1" applyAlignment="1">
      <alignment horizontal="center"/>
    </xf>
    <xf numFmtId="4" fontId="71" fillId="0" borderId="0" xfId="0" applyNumberFormat="1" applyFont="1" applyFill="1" applyBorder="1"/>
    <xf numFmtId="0" fontId="63" fillId="0" borderId="21" xfId="0" applyFont="1" applyFill="1" applyBorder="1"/>
    <xf numFmtId="0" fontId="72" fillId="0" borderId="0" xfId="0" applyFont="1" applyFill="1"/>
    <xf numFmtId="0" fontId="72" fillId="0" borderId="0" xfId="0" applyFont="1" applyFill="1" applyAlignment="1">
      <alignment vertical="top"/>
    </xf>
    <xf numFmtId="4" fontId="72" fillId="0" borderId="0" xfId="0" applyNumberFormat="1" applyFont="1" applyFill="1"/>
    <xf numFmtId="0" fontId="50" fillId="0" borderId="0" xfId="0" applyFont="1" applyFill="1"/>
    <xf numFmtId="0" fontId="63" fillId="0" borderId="0" xfId="0" applyFont="1" applyFill="1"/>
    <xf numFmtId="0" fontId="47" fillId="0" borderId="13" xfId="919" applyFont="1" applyBorder="1" applyAlignment="1"/>
    <xf numFmtId="0" fontId="49" fillId="0" borderId="17" xfId="919" applyFont="1" applyBorder="1" applyAlignment="1"/>
    <xf numFmtId="0" fontId="47" fillId="0" borderId="17" xfId="919" applyFont="1" applyBorder="1" applyAlignment="1"/>
    <xf numFmtId="0" fontId="70" fillId="0" borderId="0" xfId="920" applyFont="1" applyAlignment="1" applyProtection="1">
      <alignment vertical="center" wrapText="1"/>
      <protection locked="0"/>
    </xf>
    <xf numFmtId="0" fontId="43" fillId="0" borderId="0" xfId="920" applyFont="1" applyAlignment="1" applyProtection="1">
      <alignment horizontal="center" vertical="top" wrapText="1"/>
      <protection locked="0"/>
    </xf>
    <xf numFmtId="0" fontId="5" fillId="0" borderId="0" xfId="920" applyAlignment="1"/>
    <xf numFmtId="0" fontId="47" fillId="0" borderId="15" xfId="919" applyFont="1" applyBorder="1" applyAlignment="1" applyProtection="1">
      <protection locked="0"/>
    </xf>
    <xf numFmtId="0" fontId="47" fillId="0" borderId="16" xfId="919" applyFont="1" applyBorder="1" applyProtection="1">
      <protection locked="0"/>
    </xf>
    <xf numFmtId="0" fontId="49" fillId="0" borderId="19" xfId="919" applyFont="1" applyBorder="1" applyAlignment="1" applyProtection="1">
      <protection locked="0"/>
    </xf>
    <xf numFmtId="0" fontId="49" fillId="0" borderId="20" xfId="919" applyFont="1" applyBorder="1" applyProtection="1">
      <protection locked="0"/>
    </xf>
    <xf numFmtId="0" fontId="47" fillId="0" borderId="19" xfId="919" applyFont="1" applyBorder="1" applyAlignment="1" applyProtection="1">
      <protection locked="0"/>
    </xf>
    <xf numFmtId="4" fontId="48" fillId="0" borderId="11" xfId="919" quotePrefix="1" applyNumberFormat="1" applyFont="1" applyBorder="1" applyProtection="1">
      <protection locked="0"/>
    </xf>
    <xf numFmtId="0" fontId="3" fillId="0" borderId="0" xfId="920" applyFont="1" applyProtection="1">
      <protection locked="0"/>
    </xf>
    <xf numFmtId="4" fontId="3" fillId="0" borderId="0" xfId="920" applyNumberFormat="1" applyFont="1" applyAlignment="1" applyProtection="1">
      <alignment horizontal="right"/>
      <protection locked="0"/>
    </xf>
    <xf numFmtId="0" fontId="5" fillId="0" borderId="0" xfId="920" applyAlignment="1" applyProtection="1">
      <alignment vertical="justify" wrapText="1"/>
      <protection locked="0"/>
    </xf>
    <xf numFmtId="4" fontId="3" fillId="0" borderId="0" xfId="920" applyNumberFormat="1" applyFont="1" applyProtection="1">
      <protection locked="0"/>
    </xf>
    <xf numFmtId="4" fontId="5" fillId="0" borderId="0" xfId="920" applyNumberFormat="1" applyProtection="1">
      <protection locked="0"/>
    </xf>
    <xf numFmtId="4" fontId="5" fillId="0" borderId="0" xfId="920" applyNumberFormat="1" applyAlignment="1" applyProtection="1">
      <alignment horizontal="right"/>
      <protection locked="0"/>
    </xf>
    <xf numFmtId="0" fontId="5" fillId="0" borderId="0" xfId="920" applyAlignment="1" applyProtection="1">
      <protection locked="0"/>
    </xf>
    <xf numFmtId="0" fontId="5" fillId="0" borderId="0" xfId="920" applyAlignment="1" applyProtection="1">
      <alignment horizontal="center" vertical="center" wrapText="1"/>
      <protection locked="0"/>
    </xf>
    <xf numFmtId="4" fontId="5" fillId="0" borderId="0" xfId="920" applyNumberFormat="1" applyAlignment="1" applyProtection="1">
      <alignment horizontal="center" vertical="center" wrapText="1"/>
      <protection locked="0"/>
    </xf>
    <xf numFmtId="4" fontId="51" fillId="0" borderId="0" xfId="920" applyNumberFormat="1" applyFont="1" applyAlignment="1" applyProtection="1">
      <alignment horizontal="center"/>
      <protection locked="0"/>
    </xf>
    <xf numFmtId="4" fontId="51" fillId="0" borderId="0" xfId="920" applyNumberFormat="1" applyFont="1" applyAlignment="1" applyProtection="1">
      <alignment horizontal="right"/>
      <protection locked="0"/>
    </xf>
    <xf numFmtId="4" fontId="52" fillId="0" borderId="21" xfId="920" applyNumberFormat="1" applyFont="1" applyBorder="1" applyAlignment="1" applyProtection="1">
      <alignment horizontal="center"/>
      <protection locked="0"/>
    </xf>
    <xf numFmtId="4" fontId="52" fillId="0" borderId="21" xfId="920" applyNumberFormat="1" applyFont="1" applyBorder="1" applyAlignment="1" applyProtection="1">
      <alignment horizontal="right"/>
      <protection locked="0"/>
    </xf>
    <xf numFmtId="4" fontId="51" fillId="0" borderId="0" xfId="920" applyNumberFormat="1" applyFont="1" applyProtection="1">
      <protection locked="0"/>
    </xf>
    <xf numFmtId="0" fontId="5" fillId="0" borderId="0" xfId="920" applyProtection="1">
      <protection locked="0"/>
    </xf>
    <xf numFmtId="4" fontId="3" fillId="0" borderId="0" xfId="920" applyNumberFormat="1" applyFont="1" applyAlignment="1" applyProtection="1">
      <alignment horizontal="center"/>
      <protection locked="0"/>
    </xf>
    <xf numFmtId="0" fontId="3" fillId="0" borderId="21" xfId="920" applyFont="1" applyBorder="1" applyAlignment="1" applyProtection="1">
      <protection locked="0"/>
    </xf>
    <xf numFmtId="4" fontId="46" fillId="0" borderId="0" xfId="921" applyNumberFormat="1" applyFont="1" applyProtection="1">
      <protection locked="0"/>
    </xf>
    <xf numFmtId="0" fontId="3" fillId="0" borderId="0" xfId="920" applyFont="1" applyAlignment="1" applyProtection="1">
      <alignment horizontal="left"/>
      <protection locked="0"/>
    </xf>
    <xf numFmtId="4" fontId="52" fillId="0" borderId="0" xfId="920" applyNumberFormat="1" applyFont="1" applyAlignment="1" applyProtection="1">
      <alignment horizontal="right"/>
      <protection locked="0"/>
    </xf>
    <xf numFmtId="0" fontId="5" fillId="0" borderId="0" xfId="920" applyAlignment="1" applyProtection="1">
      <alignment horizontal="left"/>
      <protection locked="0"/>
    </xf>
    <xf numFmtId="4" fontId="43" fillId="0" borderId="21" xfId="920" applyNumberFormat="1" applyFont="1" applyBorder="1" applyProtection="1">
      <protection locked="0"/>
    </xf>
    <xf numFmtId="4" fontId="43" fillId="0" borderId="21" xfId="920" applyNumberFormat="1" applyFont="1" applyBorder="1" applyAlignment="1" applyProtection="1">
      <alignment horizontal="right"/>
      <protection locked="0"/>
    </xf>
    <xf numFmtId="4" fontId="43" fillId="0" borderId="0" xfId="920" applyNumberFormat="1" applyFont="1" applyProtection="1">
      <protection locked="0"/>
    </xf>
    <xf numFmtId="4" fontId="43" fillId="0" borderId="0" xfId="920" applyNumberFormat="1" applyFont="1" applyAlignment="1" applyProtection="1">
      <alignment horizontal="right"/>
      <protection locked="0"/>
    </xf>
    <xf numFmtId="0" fontId="5" fillId="0" borderId="0" xfId="920" applyAlignment="1" applyProtection="1">
      <alignment horizontal="center"/>
      <protection locked="0"/>
    </xf>
    <xf numFmtId="4" fontId="3" fillId="0" borderId="18" xfId="920" applyNumberFormat="1" applyFont="1" applyBorder="1" applyProtection="1">
      <protection locked="0"/>
    </xf>
    <xf numFmtId="4" fontId="43" fillId="0" borderId="18" xfId="920" applyNumberFormat="1" applyFont="1" applyBorder="1" applyAlignment="1" applyProtection="1">
      <alignment horizontal="right"/>
      <protection locked="0"/>
    </xf>
    <xf numFmtId="4" fontId="3" fillId="0" borderId="21" xfId="920" applyNumberFormat="1" applyFont="1" applyFill="1" applyBorder="1" applyProtection="1">
      <protection locked="0"/>
    </xf>
    <xf numFmtId="4" fontId="3" fillId="0" borderId="21" xfId="920" applyNumberFormat="1" applyFont="1" applyFill="1" applyBorder="1" applyAlignment="1" applyProtection="1">
      <alignment horizontal="right"/>
      <protection locked="0"/>
    </xf>
    <xf numFmtId="0" fontId="3" fillId="0" borderId="14" xfId="920" applyFont="1" applyBorder="1" applyProtection="1">
      <protection locked="0"/>
    </xf>
    <xf numFmtId="0" fontId="3" fillId="0" borderId="15" xfId="920" applyFont="1" applyBorder="1" applyProtection="1">
      <protection locked="0"/>
    </xf>
    <xf numFmtId="4" fontId="3" fillId="0" borderId="23" xfId="920" applyNumberFormat="1" applyFont="1" applyBorder="1" applyProtection="1">
      <protection locked="0"/>
    </xf>
    <xf numFmtId="4" fontId="43" fillId="0" borderId="29" xfId="920" applyNumberFormat="1" applyFont="1" applyBorder="1" applyAlignment="1" applyProtection="1">
      <alignment horizontal="right"/>
      <protection locked="0"/>
    </xf>
    <xf numFmtId="4" fontId="8" fillId="0" borderId="2" xfId="9" applyNumberFormat="1" applyFont="1" applyFill="1" applyBorder="1" applyAlignment="1" applyProtection="1">
      <alignment horizontal="right"/>
      <protection locked="0"/>
    </xf>
    <xf numFmtId="166" fontId="8" fillId="0" borderId="2" xfId="11" applyNumberFormat="1" applyFont="1" applyFill="1" applyBorder="1" applyAlignment="1" applyProtection="1">
      <alignment horizontal="right" wrapText="1"/>
      <protection locked="0"/>
    </xf>
    <xf numFmtId="2" fontId="8" fillId="0" borderId="2" xfId="10" applyNumberFormat="1" applyFont="1" applyFill="1" applyBorder="1" applyAlignment="1" applyProtection="1">
      <alignment horizontal="right"/>
      <protection locked="0"/>
    </xf>
    <xf numFmtId="4" fontId="8" fillId="0" borderId="16" xfId="9" applyNumberFormat="1" applyFont="1" applyFill="1" applyBorder="1" applyAlignment="1" applyProtection="1">
      <alignment horizontal="right"/>
      <protection locked="0"/>
    </xf>
    <xf numFmtId="4" fontId="8" fillId="0" borderId="15" xfId="9" applyNumberFormat="1" applyFont="1" applyFill="1" applyBorder="1" applyAlignment="1" applyProtection="1">
      <alignment horizontal="right"/>
      <protection locked="0"/>
    </xf>
    <xf numFmtId="4" fontId="8" fillId="0" borderId="20" xfId="9" applyNumberFormat="1" applyFont="1" applyFill="1" applyBorder="1" applyAlignment="1" applyProtection="1">
      <alignment horizontal="right"/>
      <protection locked="0"/>
    </xf>
    <xf numFmtId="4" fontId="8" fillId="0" borderId="26" xfId="9" applyNumberFormat="1" applyFont="1" applyFill="1" applyBorder="1" applyAlignment="1" applyProtection="1">
      <alignment horizontal="right"/>
      <protection locked="0"/>
    </xf>
    <xf numFmtId="0" fontId="1" fillId="0" borderId="16" xfId="4" applyBorder="1" applyProtection="1">
      <protection locked="0"/>
    </xf>
    <xf numFmtId="0" fontId="8" fillId="0" borderId="20" xfId="10" applyFont="1" applyFill="1" applyBorder="1" applyAlignment="1" applyProtection="1">
      <alignment wrapText="1"/>
      <protection locked="0"/>
    </xf>
    <xf numFmtId="2" fontId="8" fillId="0" borderId="20" xfId="10" applyNumberFormat="1" applyFont="1" applyFill="1" applyBorder="1" applyAlignment="1" applyProtection="1">
      <alignment horizontal="right"/>
      <protection locked="0"/>
    </xf>
    <xf numFmtId="0" fontId="8" fillId="0" borderId="11" xfId="10" applyFont="1" applyFill="1" applyBorder="1" applyAlignment="1" applyProtection="1">
      <alignment wrapText="1"/>
      <protection locked="0"/>
    </xf>
    <xf numFmtId="2" fontId="8" fillId="0" borderId="11" xfId="10" applyNumberFormat="1" applyFont="1" applyFill="1" applyBorder="1" applyAlignment="1" applyProtection="1">
      <alignment horizontal="right"/>
      <protection locked="0"/>
    </xf>
    <xf numFmtId="0" fontId="8" fillId="0" borderId="2" xfId="10" applyFont="1" applyFill="1" applyBorder="1" applyAlignment="1" applyProtection="1">
      <alignment wrapText="1"/>
      <protection locked="0"/>
    </xf>
    <xf numFmtId="4" fontId="8" fillId="0" borderId="2" xfId="1" applyNumberFormat="1" applyFont="1" applyFill="1" applyBorder="1" applyAlignment="1" applyProtection="1">
      <alignment horizontal="right"/>
      <protection locked="0"/>
    </xf>
    <xf numFmtId="4" fontId="8" fillId="0" borderId="0" xfId="9" applyNumberFormat="1" applyFont="1" applyFill="1" applyBorder="1" applyAlignment="1" applyProtection="1">
      <alignment horizontal="right"/>
      <protection locked="0"/>
    </xf>
    <xf numFmtId="4" fontId="8" fillId="0" borderId="0" xfId="1" applyNumberFormat="1" applyFont="1" applyFill="1" applyBorder="1" applyAlignment="1" applyProtection="1">
      <alignment horizontal="right"/>
      <protection locked="0"/>
    </xf>
    <xf numFmtId="0" fontId="1" fillId="0" borderId="0" xfId="4" applyProtection="1">
      <protection locked="0"/>
    </xf>
    <xf numFmtId="0" fontId="44" fillId="0" borderId="0" xfId="4" applyFont="1" applyProtection="1">
      <protection locked="0"/>
    </xf>
    <xf numFmtId="0" fontId="5" fillId="0" borderId="21" xfId="920" applyBorder="1" applyAlignment="1" applyProtection="1">
      <alignment horizontal="center" vertical="center" wrapText="1"/>
      <protection locked="0"/>
    </xf>
    <xf numFmtId="4" fontId="5" fillId="0" borderId="21" xfId="920" applyNumberFormat="1" applyBorder="1" applyAlignment="1" applyProtection="1">
      <alignment horizontal="center" vertical="center" wrapText="1"/>
      <protection locked="0"/>
    </xf>
    <xf numFmtId="4" fontId="51" fillId="0" borderId="0" xfId="920" applyNumberFormat="1" applyFont="1" applyAlignment="1" applyProtection="1">
      <alignment horizontal="right" vertical="center"/>
      <protection locked="0"/>
    </xf>
    <xf numFmtId="4" fontId="51" fillId="0" borderId="0" xfId="920" applyNumberFormat="1" applyFont="1" applyAlignment="1" applyProtection="1">
      <alignment vertical="center"/>
      <protection locked="0"/>
    </xf>
    <xf numFmtId="4" fontId="3" fillId="0" borderId="0" xfId="859" applyNumberFormat="1" applyAlignment="1" applyProtection="1">
      <alignment horizontal="right"/>
      <protection locked="0"/>
    </xf>
    <xf numFmtId="4" fontId="16" fillId="0" borderId="0" xfId="859" applyNumberFormat="1" applyFont="1" applyAlignment="1" applyProtection="1">
      <alignment horizontal="right"/>
      <protection locked="0"/>
    </xf>
    <xf numFmtId="0" fontId="5" fillId="0" borderId="0" xfId="920" applyAlignment="1" applyProtection="1">
      <alignment horizontal="right"/>
      <protection locked="0"/>
    </xf>
    <xf numFmtId="4" fontId="46" fillId="0" borderId="0" xfId="922" applyNumberFormat="1" applyFont="1" applyProtection="1">
      <protection locked="0"/>
    </xf>
    <xf numFmtId="4" fontId="5" fillId="0" borderId="18" xfId="920" applyNumberFormat="1" applyBorder="1" applyProtection="1">
      <protection locked="0"/>
    </xf>
    <xf numFmtId="4" fontId="46" fillId="0" borderId="0" xfId="920" applyNumberFormat="1" applyFont="1" applyProtection="1">
      <protection locked="0"/>
    </xf>
    <xf numFmtId="0" fontId="46" fillId="0" borderId="0" xfId="920" applyFont="1" applyProtection="1">
      <protection locked="0"/>
    </xf>
    <xf numFmtId="0" fontId="46" fillId="0" borderId="21" xfId="920" applyFont="1" applyBorder="1" applyProtection="1">
      <protection locked="0"/>
    </xf>
    <xf numFmtId="4" fontId="46" fillId="0" borderId="21" xfId="920" applyNumberFormat="1" applyFont="1" applyBorder="1" applyProtection="1">
      <protection locked="0"/>
    </xf>
    <xf numFmtId="0" fontId="5" fillId="0" borderId="21" xfId="920" applyBorder="1" applyProtection="1">
      <protection locked="0"/>
    </xf>
    <xf numFmtId="4" fontId="5" fillId="0" borderId="21" xfId="920" applyNumberFormat="1" applyBorder="1" applyProtection="1">
      <protection locked="0"/>
    </xf>
    <xf numFmtId="0" fontId="5" fillId="0" borderId="14" xfId="920" applyBorder="1" applyProtection="1">
      <protection locked="0"/>
    </xf>
    <xf numFmtId="0" fontId="5" fillId="0" borderId="23" xfId="920" applyBorder="1" applyProtection="1">
      <protection locked="0"/>
    </xf>
    <xf numFmtId="4" fontId="43" fillId="0" borderId="23" xfId="920" applyNumberFormat="1" applyFont="1" applyBorder="1" applyProtection="1">
      <protection locked="0"/>
    </xf>
    <xf numFmtId="0" fontId="52" fillId="0" borderId="21" xfId="920" applyFont="1" applyBorder="1"/>
    <xf numFmtId="0" fontId="3" fillId="0" borderId="21" xfId="920" applyFont="1" applyBorder="1"/>
    <xf numFmtId="0" fontId="5" fillId="0" borderId="21" xfId="920" applyBorder="1"/>
    <xf numFmtId="0" fontId="52" fillId="0" borderId="0" xfId="920" applyFont="1" applyAlignment="1">
      <alignment vertical="top" wrapText="1"/>
    </xf>
    <xf numFmtId="0" fontId="3" fillId="0" borderId="20" xfId="10" applyFont="1" applyFill="1" applyBorder="1" applyAlignment="1">
      <alignment horizontal="center" wrapText="1"/>
    </xf>
    <xf numFmtId="0" fontId="5" fillId="0" borderId="0" xfId="920"/>
    <xf numFmtId="0" fontId="5" fillId="0" borderId="0" xfId="920" applyAlignment="1">
      <alignment wrapText="1"/>
    </xf>
    <xf numFmtId="0" fontId="67" fillId="0" borderId="20" xfId="0" applyFont="1" applyBorder="1" applyAlignment="1">
      <alignment wrapText="1"/>
    </xf>
    <xf numFmtId="0" fontId="4" fillId="0" borderId="2" xfId="10" applyFont="1" applyFill="1" applyBorder="1" applyAlignment="1">
      <alignment horizontal="justify" vertical="top"/>
    </xf>
    <xf numFmtId="0" fontId="3" fillId="0" borderId="2" xfId="10" applyFont="1" applyFill="1" applyBorder="1" applyAlignment="1">
      <alignment horizontal="justify" vertical="top"/>
    </xf>
    <xf numFmtId="0" fontId="67" fillId="0" borderId="16" xfId="0" applyFont="1" applyBorder="1" applyAlignment="1"/>
    <xf numFmtId="0" fontId="67" fillId="0" borderId="20" xfId="0" applyFont="1" applyBorder="1" applyAlignment="1"/>
    <xf numFmtId="0" fontId="3" fillId="0" borderId="20" xfId="10" applyFont="1" applyFill="1" applyBorder="1" applyAlignment="1">
      <alignment horizontal="justify" vertical="top"/>
    </xf>
    <xf numFmtId="0" fontId="3" fillId="0" borderId="16" xfId="10" applyFont="1" applyFill="1" applyBorder="1" applyAlignment="1">
      <alignment horizontal="justify" vertical="top"/>
    </xf>
    <xf numFmtId="0" fontId="67" fillId="0" borderId="0" xfId="0" applyFont="1" applyAlignment="1"/>
    <xf numFmtId="0" fontId="3" fillId="0" borderId="20" xfId="10" applyNumberFormat="1" applyFont="1" applyFill="1" applyBorder="1" applyAlignment="1">
      <alignment horizontal="justify" vertical="top"/>
    </xf>
    <xf numFmtId="0" fontId="3" fillId="0" borderId="0" xfId="10" applyFont="1" applyFill="1" applyBorder="1" applyAlignment="1">
      <alignment horizontal="justify" vertical="top"/>
    </xf>
    <xf numFmtId="0" fontId="3" fillId="0" borderId="18" xfId="10" applyFont="1" applyFill="1" applyBorder="1" applyAlignment="1">
      <alignment horizontal="justify" vertical="top"/>
    </xf>
    <xf numFmtId="0" fontId="43" fillId="0" borderId="2" xfId="9" applyFont="1" applyFill="1" applyBorder="1" applyAlignment="1">
      <alignment horizontal="justify" vertical="top"/>
    </xf>
    <xf numFmtId="0" fontId="3" fillId="0" borderId="2" xfId="9" applyFont="1" applyFill="1" applyBorder="1" applyAlignment="1">
      <alignment vertical="top"/>
    </xf>
    <xf numFmtId="0" fontId="56" fillId="0" borderId="0" xfId="920" applyFont="1" applyAlignment="1">
      <alignment horizontal="right" vertical="top" wrapText="1"/>
    </xf>
    <xf numFmtId="0" fontId="46" fillId="0" borderId="0" xfId="920" applyFont="1" applyAlignment="1">
      <alignment vertical="center" wrapText="1"/>
    </xf>
    <xf numFmtId="0" fontId="58" fillId="0" borderId="0" xfId="920" applyFont="1" applyAlignment="1" applyProtection="1">
      <alignment vertical="center" wrapText="1"/>
      <protection locked="0"/>
    </xf>
    <xf numFmtId="0" fontId="46" fillId="0" borderId="0" xfId="920" applyFont="1" applyAlignment="1" applyProtection="1">
      <alignment vertical="center" wrapText="1"/>
      <protection locked="0"/>
    </xf>
    <xf numFmtId="0" fontId="73" fillId="0" borderId="0" xfId="920" applyFont="1" applyAlignment="1" applyProtection="1">
      <alignment vertical="center" wrapText="1"/>
      <protection locked="0"/>
    </xf>
    <xf numFmtId="0" fontId="63" fillId="0" borderId="0" xfId="0" applyFont="1" applyFill="1" applyAlignment="1" applyProtection="1">
      <alignment horizontal="center"/>
      <protection locked="0"/>
    </xf>
    <xf numFmtId="4" fontId="51" fillId="0" borderId="0" xfId="0" applyNumberFormat="1" applyFont="1" applyProtection="1">
      <protection locked="0"/>
    </xf>
    <xf numFmtId="0" fontId="43" fillId="0" borderId="0" xfId="0" applyFont="1" applyFill="1" applyAlignment="1" applyProtection="1">
      <alignment vertical="center"/>
      <protection locked="0"/>
    </xf>
    <xf numFmtId="4" fontId="52" fillId="0" borderId="0" xfId="0" applyNumberFormat="1" applyFont="1" applyAlignment="1" applyProtection="1">
      <alignment vertical="center"/>
      <protection locked="0"/>
    </xf>
    <xf numFmtId="4" fontId="43" fillId="0" borderId="0" xfId="0" applyNumberFormat="1" applyFont="1" applyFill="1" applyAlignment="1" applyProtection="1">
      <alignment vertical="center"/>
      <protection locked="0"/>
    </xf>
    <xf numFmtId="4" fontId="3" fillId="0" borderId="0" xfId="0" applyNumberFormat="1" applyFont="1" applyAlignment="1" applyProtection="1">
      <alignment vertical="center"/>
      <protection locked="0"/>
    </xf>
    <xf numFmtId="4" fontId="51" fillId="0" borderId="0" xfId="0" applyNumberFormat="1" applyFont="1" applyFill="1" applyAlignment="1" applyProtection="1">
      <alignment vertical="center"/>
      <protection locked="0"/>
    </xf>
    <xf numFmtId="4" fontId="52" fillId="0" borderId="0" xfId="0" applyNumberFormat="1" applyFont="1" applyFill="1" applyAlignment="1" applyProtection="1">
      <alignment vertical="center"/>
      <protection locked="0"/>
    </xf>
    <xf numFmtId="4" fontId="43" fillId="0" borderId="0" xfId="0" applyNumberFormat="1" applyFont="1" applyAlignment="1" applyProtection="1">
      <alignment vertical="center"/>
      <protection locked="0"/>
    </xf>
    <xf numFmtId="4" fontId="71" fillId="0" borderId="0" xfId="0" applyNumberFormat="1" applyFont="1" applyFill="1" applyBorder="1" applyAlignment="1" applyProtection="1">
      <alignment vertical="center"/>
      <protection locked="0"/>
    </xf>
    <xf numFmtId="4" fontId="71" fillId="0" borderId="0" xfId="0" applyNumberFormat="1" applyFont="1" applyFill="1" applyBorder="1" applyProtection="1">
      <protection locked="0"/>
    </xf>
    <xf numFmtId="4" fontId="43" fillId="0" borderId="0" xfId="0" applyNumberFormat="1" applyFont="1" applyProtection="1">
      <protection locked="0"/>
    </xf>
    <xf numFmtId="179" fontId="52" fillId="0" borderId="21" xfId="0" applyNumberFormat="1" applyFont="1" applyFill="1" applyBorder="1" applyAlignment="1" applyProtection="1">
      <protection locked="0"/>
    </xf>
    <xf numFmtId="0" fontId="52" fillId="0" borderId="0" xfId="0" applyFont="1" applyProtection="1">
      <protection locked="0"/>
    </xf>
    <xf numFmtId="4" fontId="3" fillId="0" borderId="0" xfId="0" applyNumberFormat="1" applyFont="1" applyBorder="1" applyProtection="1">
      <protection locked="0"/>
    </xf>
    <xf numFmtId="4" fontId="72" fillId="0" borderId="0" xfId="0" applyNumberFormat="1" applyFont="1" applyFill="1" applyProtection="1">
      <protection locked="0"/>
    </xf>
    <xf numFmtId="4" fontId="52" fillId="0" borderId="0" xfId="0" applyNumberFormat="1" applyFont="1" applyFill="1" applyProtection="1">
      <protection locked="0"/>
    </xf>
    <xf numFmtId="0" fontId="63" fillId="0" borderId="0" xfId="0" applyFont="1" applyFill="1" applyProtection="1">
      <protection locked="0"/>
    </xf>
    <xf numFmtId="0" fontId="8" fillId="0" borderId="20" xfId="10" applyFont="1" applyFill="1" applyBorder="1" applyAlignment="1" applyProtection="1">
      <alignment horizontal="center" wrapText="1"/>
      <protection locked="0"/>
    </xf>
    <xf numFmtId="2" fontId="8" fillId="0" borderId="20" xfId="10" applyNumberFormat="1" applyFont="1" applyFill="1" applyBorder="1" applyAlignment="1" applyProtection="1">
      <alignment horizontal="center"/>
      <protection locked="0"/>
    </xf>
    <xf numFmtId="0" fontId="58" fillId="0" borderId="0" xfId="920" applyFont="1" applyAlignment="1">
      <alignment horizontal="right" vertical="center" wrapText="1"/>
    </xf>
    <xf numFmtId="0" fontId="45" fillId="0" borderId="13" xfId="919" applyFont="1" applyBorder="1" applyAlignment="1">
      <alignment horizontal="left" vertical="justify" wrapText="1"/>
    </xf>
    <xf numFmtId="0" fontId="45" fillId="0" borderId="14" xfId="919" applyFont="1" applyBorder="1" applyAlignment="1">
      <alignment horizontal="left" vertical="justify" wrapText="1"/>
    </xf>
    <xf numFmtId="0" fontId="45" fillId="0" borderId="15" xfId="919" applyFont="1" applyBorder="1" applyAlignment="1">
      <alignment horizontal="left" vertical="justify" wrapText="1"/>
    </xf>
    <xf numFmtId="0" fontId="48" fillId="0" borderId="17" xfId="919" applyFont="1" applyBorder="1" applyAlignment="1">
      <alignment horizontal="left" vertical="justify" wrapText="1"/>
    </xf>
    <xf numFmtId="0" fontId="48" fillId="0" borderId="18" xfId="919" applyFont="1" applyBorder="1" applyAlignment="1">
      <alignment horizontal="left" vertical="justify" wrapText="1"/>
    </xf>
    <xf numFmtId="0" fontId="48" fillId="0" borderId="19" xfId="919" applyFont="1" applyBorder="1" applyAlignment="1">
      <alignment horizontal="left" vertical="justify" wrapText="1"/>
    </xf>
    <xf numFmtId="0" fontId="46" fillId="0" borderId="17" xfId="919" applyFont="1" applyBorder="1" applyAlignment="1">
      <alignment horizontal="left" vertical="justify" wrapText="1"/>
    </xf>
    <xf numFmtId="0" fontId="46" fillId="0" borderId="18" xfId="919" applyFont="1" applyBorder="1" applyAlignment="1">
      <alignment horizontal="left" vertical="justify" wrapText="1"/>
    </xf>
    <xf numFmtId="0" fontId="46" fillId="0" borderId="19" xfId="919" applyFont="1" applyBorder="1" applyAlignment="1">
      <alignment horizontal="left" vertical="justify" wrapText="1"/>
    </xf>
    <xf numFmtId="0" fontId="50" fillId="0" borderId="0" xfId="920" applyFont="1" applyAlignment="1">
      <alignment horizontal="center" vertical="justify" wrapText="1"/>
    </xf>
    <xf numFmtId="0" fontId="5" fillId="0" borderId="0" xfId="920" applyAlignment="1">
      <alignment horizontal="center" vertical="justify" wrapText="1"/>
    </xf>
    <xf numFmtId="0" fontId="70" fillId="0" borderId="0" xfId="920" applyFont="1" applyAlignment="1">
      <alignment horizontal="center" vertical="justify" wrapText="1"/>
    </xf>
    <xf numFmtId="0" fontId="51" fillId="0" borderId="21" xfId="920" applyFont="1" applyFill="1" applyBorder="1" applyAlignment="1">
      <alignment horizontal="left"/>
    </xf>
    <xf numFmtId="0" fontId="3" fillId="0" borderId="21" xfId="920" applyFont="1" applyFill="1" applyBorder="1" applyAlignment="1">
      <alignment horizontal="left"/>
    </xf>
    <xf numFmtId="0" fontId="52" fillId="0" borderId="21" xfId="920" applyFont="1" applyBorder="1"/>
    <xf numFmtId="0" fontId="5" fillId="0" borderId="21" xfId="920" applyBorder="1"/>
    <xf numFmtId="0" fontId="52" fillId="0" borderId="0" xfId="920" applyFont="1" applyAlignment="1">
      <alignment vertical="top" wrapText="1"/>
    </xf>
    <xf numFmtId="0" fontId="70" fillId="0" borderId="0" xfId="920" applyFont="1" applyAlignment="1">
      <alignment horizontal="center" vertical="center" wrapText="1"/>
    </xf>
    <xf numFmtId="0" fontId="70" fillId="0" borderId="0" xfId="9" applyFont="1" applyFill="1" applyBorder="1" applyAlignment="1">
      <alignment horizontal="right" vertical="center"/>
    </xf>
    <xf numFmtId="0" fontId="70" fillId="0" borderId="0" xfId="920" applyFont="1" applyAlignment="1">
      <alignment horizontal="center" wrapText="1"/>
    </xf>
    <xf numFmtId="0" fontId="3" fillId="0" borderId="20" xfId="10" applyFont="1" applyFill="1" applyBorder="1" applyAlignment="1">
      <alignment horizontal="center" wrapText="1"/>
    </xf>
    <xf numFmtId="0" fontId="5" fillId="0" borderId="0" xfId="920" applyAlignment="1">
      <alignment wrapText="1"/>
    </xf>
    <xf numFmtId="0" fontId="43" fillId="0" borderId="0" xfId="0" applyFont="1" applyFill="1" applyAlignment="1">
      <alignment horizontal="left" vertical="center"/>
    </xf>
    <xf numFmtId="0" fontId="73" fillId="0" borderId="0" xfId="920" applyFont="1" applyAlignment="1">
      <alignment horizontal="center" vertical="center" wrapText="1"/>
    </xf>
    <xf numFmtId="0" fontId="43" fillId="0" borderId="0" xfId="0" applyFont="1" applyFill="1" applyAlignment="1">
      <alignment horizontal="left" vertical="center" wrapText="1"/>
    </xf>
  </cellXfs>
  <cellStyles count="923">
    <cellStyle name="20 % - Accent1" xfId="12"/>
    <cellStyle name="20 % - Accent2" xfId="13"/>
    <cellStyle name="20 % - Accent3" xfId="14"/>
    <cellStyle name="20 % - Accent4" xfId="15"/>
    <cellStyle name="20 % - Accent5" xfId="16"/>
    <cellStyle name="20 % - Accent6" xfId="17"/>
    <cellStyle name="20% - Accent1 2" xfId="18"/>
    <cellStyle name="20% - Accent1 2 2" xfId="19"/>
    <cellStyle name="20% - Accent1 2 2 2" xfId="20"/>
    <cellStyle name="20% - Accent1 2 2 2 2" xfId="21"/>
    <cellStyle name="20% - Accent1 2 2 2 3" xfId="22"/>
    <cellStyle name="20% - Accent1 2 2 3" xfId="23"/>
    <cellStyle name="20% - Accent1 2 2 4" xfId="24"/>
    <cellStyle name="20% - Accent1 2 3" xfId="25"/>
    <cellStyle name="20% - Accent1 2 3 2" xfId="26"/>
    <cellStyle name="20% - Accent1 2 3 3" xfId="27"/>
    <cellStyle name="20% - Accent1 2 4" xfId="28"/>
    <cellStyle name="20% - Accent1 2 5" xfId="29"/>
    <cellStyle name="20% - Accent1 3" xfId="30"/>
    <cellStyle name="20% - Accent1 3 2" xfId="31"/>
    <cellStyle name="20% - Accent1 3 2 2" xfId="32"/>
    <cellStyle name="20% - Accent1 3 2 3" xfId="33"/>
    <cellStyle name="20% - Accent1 3 3" xfId="34"/>
    <cellStyle name="20% - Accent1 3 4" xfId="35"/>
    <cellStyle name="20% - Accent1 4" xfId="36"/>
    <cellStyle name="20% - Accent1 4 2" xfId="37"/>
    <cellStyle name="20% - Accent1 4 2 2" xfId="38"/>
    <cellStyle name="20% - Accent1 4 2 3" xfId="39"/>
    <cellStyle name="20% - Accent1 4 3" xfId="40"/>
    <cellStyle name="20% - Accent1 4 4" xfId="41"/>
    <cellStyle name="20% - Accent1 5" xfId="42"/>
    <cellStyle name="20% - Accent1 5 2" xfId="43"/>
    <cellStyle name="20% - Accent1 5 3" xfId="44"/>
    <cellStyle name="20% - Accent1 6" xfId="45"/>
    <cellStyle name="20% - Accent1 7" xfId="46"/>
    <cellStyle name="20% - Accent2 2" xfId="47"/>
    <cellStyle name="20% - Accent2 2 2" xfId="48"/>
    <cellStyle name="20% - Accent2 2 2 2" xfId="49"/>
    <cellStyle name="20% - Accent2 2 2 2 2" xfId="50"/>
    <cellStyle name="20% - Accent2 2 2 2 3" xfId="51"/>
    <cellStyle name="20% - Accent2 2 2 3" xfId="52"/>
    <cellStyle name="20% - Accent2 2 2 4" xfId="53"/>
    <cellStyle name="20% - Accent2 2 3" xfId="54"/>
    <cellStyle name="20% - Accent2 2 3 2" xfId="55"/>
    <cellStyle name="20% - Accent2 2 3 3" xfId="56"/>
    <cellStyle name="20% - Accent2 2 4" xfId="57"/>
    <cellStyle name="20% - Accent2 2 5" xfId="58"/>
    <cellStyle name="20% - Accent2 3" xfId="59"/>
    <cellStyle name="20% - Accent2 3 2" xfId="60"/>
    <cellStyle name="20% - Accent2 3 2 2" xfId="61"/>
    <cellStyle name="20% - Accent2 3 2 3" xfId="62"/>
    <cellStyle name="20% - Accent2 3 3" xfId="63"/>
    <cellStyle name="20% - Accent2 3 4" xfId="64"/>
    <cellStyle name="20% - Accent2 4" xfId="65"/>
    <cellStyle name="20% - Accent2 4 2" xfId="66"/>
    <cellStyle name="20% - Accent2 4 2 2" xfId="67"/>
    <cellStyle name="20% - Accent2 4 2 3" xfId="68"/>
    <cellStyle name="20% - Accent2 4 3" xfId="69"/>
    <cellStyle name="20% - Accent2 4 4" xfId="70"/>
    <cellStyle name="20% - Accent2 5" xfId="71"/>
    <cellStyle name="20% - Accent2 5 2" xfId="72"/>
    <cellStyle name="20% - Accent2 5 3" xfId="73"/>
    <cellStyle name="20% - Accent2 6" xfId="74"/>
    <cellStyle name="20% - Accent2 7" xfId="75"/>
    <cellStyle name="20% - Accent3 2" xfId="76"/>
    <cellStyle name="20% - Accent3 2 2" xfId="77"/>
    <cellStyle name="20% - Accent3 2 2 2" xfId="78"/>
    <cellStyle name="20% - Accent3 2 2 2 2" xfId="79"/>
    <cellStyle name="20% - Accent3 2 2 2 3" xfId="80"/>
    <cellStyle name="20% - Accent3 2 2 3" xfId="81"/>
    <cellStyle name="20% - Accent3 2 2 4" xfId="82"/>
    <cellStyle name="20% - Accent3 2 3" xfId="83"/>
    <cellStyle name="20% - Accent3 2 3 2" xfId="84"/>
    <cellStyle name="20% - Accent3 2 3 3" xfId="85"/>
    <cellStyle name="20% - Accent3 2 4" xfId="86"/>
    <cellStyle name="20% - Accent3 2 5" xfId="87"/>
    <cellStyle name="20% - Accent3 3" xfId="88"/>
    <cellStyle name="20% - Accent3 3 2" xfId="89"/>
    <cellStyle name="20% - Accent3 3 2 2" xfId="90"/>
    <cellStyle name="20% - Accent3 3 2 3" xfId="91"/>
    <cellStyle name="20% - Accent3 3 3" xfId="92"/>
    <cellStyle name="20% - Accent3 3 4" xfId="93"/>
    <cellStyle name="20% - Accent3 4" xfId="94"/>
    <cellStyle name="20% - Accent3 4 2" xfId="95"/>
    <cellStyle name="20% - Accent3 4 2 2" xfId="96"/>
    <cellStyle name="20% - Accent3 4 2 3" xfId="97"/>
    <cellStyle name="20% - Accent3 4 3" xfId="98"/>
    <cellStyle name="20% - Accent3 4 4" xfId="99"/>
    <cellStyle name="20% - Accent3 5" xfId="100"/>
    <cellStyle name="20% - Accent3 5 2" xfId="101"/>
    <cellStyle name="20% - Accent3 5 3" xfId="102"/>
    <cellStyle name="20% - Accent3 6" xfId="103"/>
    <cellStyle name="20% - Accent3 7" xfId="104"/>
    <cellStyle name="20% - Accent4 2" xfId="105"/>
    <cellStyle name="20% - Accent4 2 2" xfId="106"/>
    <cellStyle name="20% - Accent4 2 2 2" xfId="107"/>
    <cellStyle name="20% - Accent4 2 2 2 2" xfId="108"/>
    <cellStyle name="20% - Accent4 2 2 2 3" xfId="109"/>
    <cellStyle name="20% - Accent4 2 2 3" xfId="110"/>
    <cellStyle name="20% - Accent4 2 2 4" xfId="111"/>
    <cellStyle name="20% - Accent4 2 3" xfId="112"/>
    <cellStyle name="20% - Accent4 2 3 2" xfId="113"/>
    <cellStyle name="20% - Accent4 2 3 3" xfId="114"/>
    <cellStyle name="20% - Accent4 2 4" xfId="115"/>
    <cellStyle name="20% - Accent4 2 5" xfId="116"/>
    <cellStyle name="20% - Accent4 3" xfId="117"/>
    <cellStyle name="20% - Accent4 3 2" xfId="118"/>
    <cellStyle name="20% - Accent4 3 2 2" xfId="119"/>
    <cellStyle name="20% - Accent4 3 2 3" xfId="120"/>
    <cellStyle name="20% - Accent4 3 3" xfId="121"/>
    <cellStyle name="20% - Accent4 3 4" xfId="122"/>
    <cellStyle name="20% - Accent4 4" xfId="123"/>
    <cellStyle name="20% - Accent4 4 2" xfId="124"/>
    <cellStyle name="20% - Accent4 4 2 2" xfId="125"/>
    <cellStyle name="20% - Accent4 4 2 3" xfId="126"/>
    <cellStyle name="20% - Accent4 4 3" xfId="127"/>
    <cellStyle name="20% - Accent4 4 4" xfId="128"/>
    <cellStyle name="20% - Accent4 5" xfId="129"/>
    <cellStyle name="20% - Accent4 5 2" xfId="130"/>
    <cellStyle name="20% - Accent4 5 3" xfId="131"/>
    <cellStyle name="20% - Accent4 6" xfId="132"/>
    <cellStyle name="20% - Accent4 7" xfId="133"/>
    <cellStyle name="20% - Accent5 2" xfId="134"/>
    <cellStyle name="20% - Accent5 2 2" xfId="135"/>
    <cellStyle name="20% - Accent5 2 2 2" xfId="136"/>
    <cellStyle name="20% - Accent5 2 2 2 2" xfId="137"/>
    <cellStyle name="20% - Accent5 2 2 2 3" xfId="138"/>
    <cellStyle name="20% - Accent5 2 2 3" xfId="139"/>
    <cellStyle name="20% - Accent5 2 2 4" xfId="140"/>
    <cellStyle name="20% - Accent5 2 3" xfId="141"/>
    <cellStyle name="20% - Accent5 2 3 2" xfId="142"/>
    <cellStyle name="20% - Accent5 2 3 3" xfId="143"/>
    <cellStyle name="20% - Accent5 2 4" xfId="144"/>
    <cellStyle name="20% - Accent5 2 5" xfId="145"/>
    <cellStyle name="20% - Accent5 3" xfId="146"/>
    <cellStyle name="20% - Accent5 3 2" xfId="147"/>
    <cellStyle name="20% - Accent5 3 2 2" xfId="148"/>
    <cellStyle name="20% - Accent5 3 2 3" xfId="149"/>
    <cellStyle name="20% - Accent5 3 3" xfId="150"/>
    <cellStyle name="20% - Accent5 3 4" xfId="151"/>
    <cellStyle name="20% - Accent5 4" xfId="152"/>
    <cellStyle name="20% - Accent5 4 2" xfId="153"/>
    <cellStyle name="20% - Accent5 4 2 2" xfId="154"/>
    <cellStyle name="20% - Accent5 4 2 3" xfId="155"/>
    <cellStyle name="20% - Accent5 4 3" xfId="156"/>
    <cellStyle name="20% - Accent5 4 4" xfId="157"/>
    <cellStyle name="20% - Accent5 5" xfId="158"/>
    <cellStyle name="20% - Accent5 5 2" xfId="159"/>
    <cellStyle name="20% - Accent5 5 3" xfId="160"/>
    <cellStyle name="20% - Accent5 6" xfId="161"/>
    <cellStyle name="20% - Accent5 7" xfId="162"/>
    <cellStyle name="20% - Accent6 2" xfId="163"/>
    <cellStyle name="20% - Accent6 2 2" xfId="164"/>
    <cellStyle name="20% - Accent6 2 2 2" xfId="165"/>
    <cellStyle name="20% - Accent6 2 2 2 2" xfId="166"/>
    <cellStyle name="20% - Accent6 2 2 2 3" xfId="167"/>
    <cellStyle name="20% - Accent6 2 2 3" xfId="168"/>
    <cellStyle name="20% - Accent6 2 2 4" xfId="169"/>
    <cellStyle name="20% - Accent6 2 3" xfId="170"/>
    <cellStyle name="20% - Accent6 2 3 2" xfId="171"/>
    <cellStyle name="20% - Accent6 2 3 3" xfId="172"/>
    <cellStyle name="20% - Accent6 2 4" xfId="173"/>
    <cellStyle name="20% - Accent6 2 5" xfId="174"/>
    <cellStyle name="20% - Accent6 3" xfId="175"/>
    <cellStyle name="20% - Accent6 3 2" xfId="176"/>
    <cellStyle name="20% - Accent6 3 2 2" xfId="177"/>
    <cellStyle name="20% - Accent6 3 2 3" xfId="178"/>
    <cellStyle name="20% - Accent6 3 3" xfId="179"/>
    <cellStyle name="20% - Accent6 3 4" xfId="180"/>
    <cellStyle name="20% - Accent6 4" xfId="181"/>
    <cellStyle name="20% - Accent6 4 2" xfId="182"/>
    <cellStyle name="20% - Accent6 4 2 2" xfId="183"/>
    <cellStyle name="20% - Accent6 4 2 3" xfId="184"/>
    <cellStyle name="20% - Accent6 4 3" xfId="185"/>
    <cellStyle name="20% - Accent6 4 4" xfId="186"/>
    <cellStyle name="20% - Accent6 5" xfId="187"/>
    <cellStyle name="20% - Accent6 5 2" xfId="188"/>
    <cellStyle name="20% - Accent6 5 3" xfId="189"/>
    <cellStyle name="20% - Accent6 6" xfId="190"/>
    <cellStyle name="20% - Accent6 7" xfId="191"/>
    <cellStyle name="40 % - Accent1" xfId="192"/>
    <cellStyle name="40 % - Accent2" xfId="193"/>
    <cellStyle name="40 % - Accent3" xfId="194"/>
    <cellStyle name="40 % - Accent4" xfId="195"/>
    <cellStyle name="40 % - Accent5" xfId="196"/>
    <cellStyle name="40 % - Accent6" xfId="197"/>
    <cellStyle name="40% - Accent1 2" xfId="198"/>
    <cellStyle name="40% - Accent1 2 2" xfId="199"/>
    <cellStyle name="40% - Accent1 2 2 2" xfId="200"/>
    <cellStyle name="40% - Accent1 2 2 2 2" xfId="201"/>
    <cellStyle name="40% - Accent1 2 2 2 3" xfId="202"/>
    <cellStyle name="40% - Accent1 2 2 3" xfId="203"/>
    <cellStyle name="40% - Accent1 2 2 4" xfId="204"/>
    <cellStyle name="40% - Accent1 2 3" xfId="205"/>
    <cellStyle name="40% - Accent1 2 3 2" xfId="206"/>
    <cellStyle name="40% - Accent1 2 3 3" xfId="207"/>
    <cellStyle name="40% - Accent1 2 4" xfId="208"/>
    <cellStyle name="40% - Accent1 2 5" xfId="209"/>
    <cellStyle name="40% - Accent1 3" xfId="210"/>
    <cellStyle name="40% - Accent1 3 2" xfId="211"/>
    <cellStyle name="40% - Accent1 3 2 2" xfId="212"/>
    <cellStyle name="40% - Accent1 3 2 3" xfId="213"/>
    <cellStyle name="40% - Accent1 3 3" xfId="214"/>
    <cellStyle name="40% - Accent1 3 4" xfId="215"/>
    <cellStyle name="40% - Accent1 4" xfId="216"/>
    <cellStyle name="40% - Accent1 4 2" xfId="217"/>
    <cellStyle name="40% - Accent1 4 2 2" xfId="218"/>
    <cellStyle name="40% - Accent1 4 2 3" xfId="219"/>
    <cellStyle name="40% - Accent1 4 3" xfId="220"/>
    <cellStyle name="40% - Accent1 4 4" xfId="221"/>
    <cellStyle name="40% - Accent1 5" xfId="222"/>
    <cellStyle name="40% - Accent1 5 2" xfId="223"/>
    <cellStyle name="40% - Accent1 5 3" xfId="224"/>
    <cellStyle name="40% - Accent1 6" xfId="225"/>
    <cellStyle name="40% - Accent1 7" xfId="226"/>
    <cellStyle name="40% - Accent2 2" xfId="227"/>
    <cellStyle name="40% - Accent2 2 2" xfId="228"/>
    <cellStyle name="40% - Accent2 2 2 2" xfId="229"/>
    <cellStyle name="40% - Accent2 2 2 2 2" xfId="230"/>
    <cellStyle name="40% - Accent2 2 2 2 3" xfId="231"/>
    <cellStyle name="40% - Accent2 2 2 3" xfId="232"/>
    <cellStyle name="40% - Accent2 2 2 4" xfId="233"/>
    <cellStyle name="40% - Accent2 2 3" xfId="234"/>
    <cellStyle name="40% - Accent2 2 3 2" xfId="235"/>
    <cellStyle name="40% - Accent2 2 3 3" xfId="236"/>
    <cellStyle name="40% - Accent2 2 4" xfId="237"/>
    <cellStyle name="40% - Accent2 2 5" xfId="238"/>
    <cellStyle name="40% - Accent2 3" xfId="239"/>
    <cellStyle name="40% - Accent2 3 2" xfId="240"/>
    <cellStyle name="40% - Accent2 3 2 2" xfId="241"/>
    <cellStyle name="40% - Accent2 3 2 3" xfId="242"/>
    <cellStyle name="40% - Accent2 3 3" xfId="243"/>
    <cellStyle name="40% - Accent2 3 4" xfId="244"/>
    <cellStyle name="40% - Accent2 4" xfId="245"/>
    <cellStyle name="40% - Accent2 4 2" xfId="246"/>
    <cellStyle name="40% - Accent2 4 2 2" xfId="247"/>
    <cellStyle name="40% - Accent2 4 2 3" xfId="248"/>
    <cellStyle name="40% - Accent2 4 3" xfId="249"/>
    <cellStyle name="40% - Accent2 4 4" xfId="250"/>
    <cellStyle name="40% - Accent2 5" xfId="251"/>
    <cellStyle name="40% - Accent2 5 2" xfId="252"/>
    <cellStyle name="40% - Accent2 5 3" xfId="253"/>
    <cellStyle name="40% - Accent2 6" xfId="254"/>
    <cellStyle name="40% - Accent2 7" xfId="255"/>
    <cellStyle name="40% - Accent3 2" xfId="256"/>
    <cellStyle name="40% - Accent3 2 2" xfId="257"/>
    <cellStyle name="40% - Accent3 2 2 2" xfId="258"/>
    <cellStyle name="40% - Accent3 2 2 2 2" xfId="259"/>
    <cellStyle name="40% - Accent3 2 2 2 3" xfId="260"/>
    <cellStyle name="40% - Accent3 2 2 3" xfId="261"/>
    <cellStyle name="40% - Accent3 2 2 4" xfId="262"/>
    <cellStyle name="40% - Accent3 2 3" xfId="263"/>
    <cellStyle name="40% - Accent3 2 3 2" xfId="264"/>
    <cellStyle name="40% - Accent3 2 3 3" xfId="265"/>
    <cellStyle name="40% - Accent3 2 4" xfId="266"/>
    <cellStyle name="40% - Accent3 2 5" xfId="267"/>
    <cellStyle name="40% - Accent3 3" xfId="268"/>
    <cellStyle name="40% - Accent3 3 2" xfId="269"/>
    <cellStyle name="40% - Accent3 3 2 2" xfId="270"/>
    <cellStyle name="40% - Accent3 3 2 3" xfId="271"/>
    <cellStyle name="40% - Accent3 3 3" xfId="272"/>
    <cellStyle name="40% - Accent3 3 4" xfId="273"/>
    <cellStyle name="40% - Accent3 4" xfId="274"/>
    <cellStyle name="40% - Accent3 4 2" xfId="275"/>
    <cellStyle name="40% - Accent3 4 2 2" xfId="276"/>
    <cellStyle name="40% - Accent3 4 2 3" xfId="277"/>
    <cellStyle name="40% - Accent3 4 3" xfId="278"/>
    <cellStyle name="40% - Accent3 4 4" xfId="279"/>
    <cellStyle name="40% - Accent3 5" xfId="280"/>
    <cellStyle name="40% - Accent3 5 2" xfId="281"/>
    <cellStyle name="40% - Accent3 5 3" xfId="282"/>
    <cellStyle name="40% - Accent3 6" xfId="283"/>
    <cellStyle name="40% - Accent3 7" xfId="284"/>
    <cellStyle name="40% - Accent4 2" xfId="285"/>
    <cellStyle name="40% - Accent4 2 2" xfId="286"/>
    <cellStyle name="40% - Accent4 2 2 2" xfId="287"/>
    <cellStyle name="40% - Accent4 2 2 2 2" xfId="288"/>
    <cellStyle name="40% - Accent4 2 2 2 3" xfId="289"/>
    <cellStyle name="40% - Accent4 2 2 3" xfId="290"/>
    <cellStyle name="40% - Accent4 2 2 4" xfId="291"/>
    <cellStyle name="40% - Accent4 2 3" xfId="292"/>
    <cellStyle name="40% - Accent4 2 3 2" xfId="293"/>
    <cellStyle name="40% - Accent4 2 3 3" xfId="294"/>
    <cellStyle name="40% - Accent4 2 4" xfId="295"/>
    <cellStyle name="40% - Accent4 2 5" xfId="296"/>
    <cellStyle name="40% - Accent4 3" xfId="297"/>
    <cellStyle name="40% - Accent4 3 2" xfId="298"/>
    <cellStyle name="40% - Accent4 3 2 2" xfId="299"/>
    <cellStyle name="40% - Accent4 3 2 3" xfId="300"/>
    <cellStyle name="40% - Accent4 3 3" xfId="301"/>
    <cellStyle name="40% - Accent4 3 4" xfId="302"/>
    <cellStyle name="40% - Accent4 4" xfId="303"/>
    <cellStyle name="40% - Accent4 4 2" xfId="304"/>
    <cellStyle name="40% - Accent4 4 2 2" xfId="305"/>
    <cellStyle name="40% - Accent4 4 2 3" xfId="306"/>
    <cellStyle name="40% - Accent4 4 3" xfId="307"/>
    <cellStyle name="40% - Accent4 4 4" xfId="308"/>
    <cellStyle name="40% - Accent4 5" xfId="309"/>
    <cellStyle name="40% - Accent4 5 2" xfId="310"/>
    <cellStyle name="40% - Accent4 5 3" xfId="311"/>
    <cellStyle name="40% - Accent4 6" xfId="312"/>
    <cellStyle name="40% - Accent4 7" xfId="313"/>
    <cellStyle name="40% - Accent5 2" xfId="314"/>
    <cellStyle name="40% - Accent5 2 2" xfId="315"/>
    <cellStyle name="40% - Accent5 2 2 2" xfId="316"/>
    <cellStyle name="40% - Accent5 2 2 2 2" xfId="317"/>
    <cellStyle name="40% - Accent5 2 2 2 3" xfId="318"/>
    <cellStyle name="40% - Accent5 2 2 3" xfId="319"/>
    <cellStyle name="40% - Accent5 2 2 4" xfId="320"/>
    <cellStyle name="40% - Accent5 2 3" xfId="321"/>
    <cellStyle name="40% - Accent5 2 3 2" xfId="322"/>
    <cellStyle name="40% - Accent5 2 3 3" xfId="323"/>
    <cellStyle name="40% - Accent5 2 4" xfId="324"/>
    <cellStyle name="40% - Accent5 2 5" xfId="325"/>
    <cellStyle name="40% - Accent5 3" xfId="326"/>
    <cellStyle name="40% - Accent5 3 2" xfId="327"/>
    <cellStyle name="40% - Accent5 3 2 2" xfId="328"/>
    <cellStyle name="40% - Accent5 3 2 3" xfId="329"/>
    <cellStyle name="40% - Accent5 3 3" xfId="330"/>
    <cellStyle name="40% - Accent5 3 4" xfId="331"/>
    <cellStyle name="40% - Accent5 4" xfId="332"/>
    <cellStyle name="40% - Accent5 4 2" xfId="333"/>
    <cellStyle name="40% - Accent5 4 2 2" xfId="334"/>
    <cellStyle name="40% - Accent5 4 2 3" xfId="335"/>
    <cellStyle name="40% - Accent5 4 3" xfId="336"/>
    <cellStyle name="40% - Accent5 4 4" xfId="337"/>
    <cellStyle name="40% - Accent5 5" xfId="338"/>
    <cellStyle name="40% - Accent5 5 2" xfId="339"/>
    <cellStyle name="40% - Accent5 5 3" xfId="340"/>
    <cellStyle name="40% - Accent5 6" xfId="341"/>
    <cellStyle name="40% - Accent5 7" xfId="342"/>
    <cellStyle name="40% - Accent6 2" xfId="343"/>
    <cellStyle name="40% - Accent6 2 2" xfId="344"/>
    <cellStyle name="40% - Accent6 2 2 2" xfId="345"/>
    <cellStyle name="40% - Accent6 2 2 2 2" xfId="346"/>
    <cellStyle name="40% - Accent6 2 2 2 3" xfId="347"/>
    <cellStyle name="40% - Accent6 2 2 3" xfId="348"/>
    <cellStyle name="40% - Accent6 2 2 4" xfId="349"/>
    <cellStyle name="40% - Accent6 2 3" xfId="350"/>
    <cellStyle name="40% - Accent6 2 3 2" xfId="351"/>
    <cellStyle name="40% - Accent6 2 3 3" xfId="352"/>
    <cellStyle name="40% - Accent6 2 4" xfId="353"/>
    <cellStyle name="40% - Accent6 2 5" xfId="354"/>
    <cellStyle name="40% - Accent6 3" xfId="355"/>
    <cellStyle name="40% - Accent6 3 2" xfId="356"/>
    <cellStyle name="40% - Accent6 3 2 2" xfId="357"/>
    <cellStyle name="40% - Accent6 3 2 3" xfId="358"/>
    <cellStyle name="40% - Accent6 3 3" xfId="359"/>
    <cellStyle name="40% - Accent6 3 4" xfId="360"/>
    <cellStyle name="40% - Accent6 4" xfId="361"/>
    <cellStyle name="40% - Accent6 4 2" xfId="362"/>
    <cellStyle name="40% - Accent6 4 2 2" xfId="363"/>
    <cellStyle name="40% - Accent6 4 2 3" xfId="364"/>
    <cellStyle name="40% - Accent6 4 3" xfId="365"/>
    <cellStyle name="40% - Accent6 4 4" xfId="366"/>
    <cellStyle name="40% - Accent6 5" xfId="367"/>
    <cellStyle name="40% - Accent6 5 2" xfId="368"/>
    <cellStyle name="40% - Accent6 5 3" xfId="369"/>
    <cellStyle name="40% - Accent6 6" xfId="370"/>
    <cellStyle name="40% - Accent6 7" xfId="371"/>
    <cellStyle name="60 % - Accent1" xfId="372"/>
    <cellStyle name="60 % - Accent2" xfId="373"/>
    <cellStyle name="60 % - Accent3" xfId="374"/>
    <cellStyle name="60 % - Accent4" xfId="375"/>
    <cellStyle name="60 % - Accent5" xfId="376"/>
    <cellStyle name="60 % - Accent6" xfId="377"/>
    <cellStyle name="A4 Small 210 x 297 mm" xfId="378"/>
    <cellStyle name="Accent1 2" xfId="379"/>
    <cellStyle name="Accent1 3" xfId="380"/>
    <cellStyle name="Accent1 4" xfId="381"/>
    <cellStyle name="Accent1 5" xfId="382"/>
    <cellStyle name="Accent1 6" xfId="383"/>
    <cellStyle name="Accent1 7" xfId="384"/>
    <cellStyle name="Accent2 2" xfId="385"/>
    <cellStyle name="Accent2 3" xfId="386"/>
    <cellStyle name="Accent2 4" xfId="387"/>
    <cellStyle name="Accent2 5" xfId="388"/>
    <cellStyle name="Accent2 6" xfId="389"/>
    <cellStyle name="Accent2 7" xfId="390"/>
    <cellStyle name="Accent3 2" xfId="391"/>
    <cellStyle name="Accent3 3" xfId="392"/>
    <cellStyle name="Accent3 4" xfId="393"/>
    <cellStyle name="Accent3 5" xfId="394"/>
    <cellStyle name="Accent3 6" xfId="395"/>
    <cellStyle name="Accent3 7" xfId="396"/>
    <cellStyle name="Accent4 2" xfId="397"/>
    <cellStyle name="Accent4 3" xfId="398"/>
    <cellStyle name="Accent4 4" xfId="399"/>
    <cellStyle name="Accent4 5" xfId="400"/>
    <cellStyle name="Accent4 6" xfId="401"/>
    <cellStyle name="Accent4 7" xfId="402"/>
    <cellStyle name="Accent5 2" xfId="403"/>
    <cellStyle name="Accent5 3" xfId="404"/>
    <cellStyle name="Accent5 4" xfId="405"/>
    <cellStyle name="Accent5 5" xfId="406"/>
    <cellStyle name="Accent5 6" xfId="407"/>
    <cellStyle name="Accent5 7" xfId="408"/>
    <cellStyle name="Accent6 2" xfId="409"/>
    <cellStyle name="Accent6 3" xfId="410"/>
    <cellStyle name="Accent6 4" xfId="411"/>
    <cellStyle name="Accent6 5" xfId="412"/>
    <cellStyle name="Accent6 6" xfId="413"/>
    <cellStyle name="Accent6 7" xfId="414"/>
    <cellStyle name="Avertissement" xfId="415"/>
    <cellStyle name="Bilješka 2 2 2 4 6" xfId="10"/>
    <cellStyle name="Calcul" xfId="416"/>
    <cellStyle name="Cellule liée" xfId="417"/>
    <cellStyle name="ColStyle1" xfId="418"/>
    <cellStyle name="ColStyle4" xfId="419"/>
    <cellStyle name="Comma 2" xfId="420"/>
    <cellStyle name="Comma 3" xfId="421"/>
    <cellStyle name="Comma 4" xfId="422"/>
    <cellStyle name="Commentaire" xfId="423"/>
    <cellStyle name="Currency 2" xfId="424"/>
    <cellStyle name="Currency 2 2" xfId="425"/>
    <cellStyle name="čárky [0]_rabatove_kategorie" xfId="426"/>
    <cellStyle name="Dziesiętny [0]_Cennik_A" xfId="427"/>
    <cellStyle name="Dziesiętny_Cennik_A" xfId="428"/>
    <cellStyle name="Entrée" xfId="429"/>
    <cellStyle name="Euro" xfId="430"/>
    <cellStyle name="Hiperłącze_Cennik_A" xfId="431"/>
    <cellStyle name="Hyperlink 2" xfId="432"/>
    <cellStyle name="Insatisfaisant" xfId="433"/>
    <cellStyle name="Isticanje3 2" xfId="434"/>
    <cellStyle name="kolona A" xfId="435"/>
    <cellStyle name="kolona B" xfId="436"/>
    <cellStyle name="kolona C" xfId="437"/>
    <cellStyle name="kolona D" xfId="438"/>
    <cellStyle name="kolona E" xfId="439"/>
    <cellStyle name="Milliers [0]_USA_COS_Level3_v1_US_Response_1" xfId="440"/>
    <cellStyle name="Milliers_USA_COS_Level3_v1_US_Response_1" xfId="441"/>
    <cellStyle name="Monétaire [0]_USA_COS_Level3_v1_US_Response_1" xfId="442"/>
    <cellStyle name="Monétaire_USA_COS_Level3_v1_US_Response_1" xfId="443"/>
    <cellStyle name="Naslov 5" xfId="444"/>
    <cellStyle name="Navadno 2" xfId="445"/>
    <cellStyle name="Navadno 3" xfId="446"/>
    <cellStyle name="Neutre" xfId="447"/>
    <cellStyle name="Normal 10" xfId="8"/>
    <cellStyle name="Normal 104 2" xfId="448"/>
    <cellStyle name="Normal 105" xfId="449"/>
    <cellStyle name="Normal 11" xfId="450"/>
    <cellStyle name="Normal 12" xfId="451"/>
    <cellStyle name="Normal 13" xfId="452"/>
    <cellStyle name="Normal 14" xfId="453"/>
    <cellStyle name="Normal 14 2" xfId="454"/>
    <cellStyle name="Normal 14 2 2" xfId="455"/>
    <cellStyle name="Normal 14 2 2 2" xfId="456"/>
    <cellStyle name="Normal 14 2 2 2 2" xfId="457"/>
    <cellStyle name="Normal 14 2 2 2 2 2" xfId="458"/>
    <cellStyle name="Normal 14 2 2 2 2 2 2" xfId="459"/>
    <cellStyle name="Normal 14 2 2 2 2 2 3" xfId="460"/>
    <cellStyle name="Normal 14 2 2 2 2 3" xfId="461"/>
    <cellStyle name="Normal 14 2 2 2 2 4" xfId="462"/>
    <cellStyle name="Normal 14 2 2 2 3" xfId="463"/>
    <cellStyle name="Normal 14 2 2 2 3 2" xfId="464"/>
    <cellStyle name="Normal 14 2 2 2 3 3" xfId="465"/>
    <cellStyle name="Normal 14 2 2 2 4" xfId="466"/>
    <cellStyle name="Normal 14 2 2 2 5" xfId="467"/>
    <cellStyle name="Normal 14 2 2 3" xfId="468"/>
    <cellStyle name="Normal 14 2 2 3 2" xfId="469"/>
    <cellStyle name="Normal 14 2 2 3 2 2" xfId="470"/>
    <cellStyle name="Normal 14 2 2 3 2 3" xfId="471"/>
    <cellStyle name="Normal 14 2 2 3 3" xfId="472"/>
    <cellStyle name="Normal 14 2 2 3 4" xfId="473"/>
    <cellStyle name="Normal 14 2 2 4" xfId="474"/>
    <cellStyle name="Normal 14 2 2 4 2" xfId="475"/>
    <cellStyle name="Normal 14 2 2 4 2 2" xfId="476"/>
    <cellStyle name="Normal 14 2 2 4 2 3" xfId="477"/>
    <cellStyle name="Normal 14 2 2 4 3" xfId="478"/>
    <cellStyle name="Normal 14 2 2 4 4" xfId="479"/>
    <cellStyle name="Normal 14 2 2 5" xfId="480"/>
    <cellStyle name="Normal 14 2 2 5 2" xfId="481"/>
    <cellStyle name="Normal 14 2 2 5 3" xfId="482"/>
    <cellStyle name="Normal 14 2 2 6" xfId="483"/>
    <cellStyle name="Normal 14 2 2 7" xfId="484"/>
    <cellStyle name="Normal 14 2 3" xfId="485"/>
    <cellStyle name="Normal 14 2 3 2" xfId="486"/>
    <cellStyle name="Normal 14 2 3 2 2" xfId="487"/>
    <cellStyle name="Normal 14 2 3 2 2 2" xfId="488"/>
    <cellStyle name="Normal 14 2 3 2 2 3" xfId="489"/>
    <cellStyle name="Normal 14 2 3 2 3" xfId="490"/>
    <cellStyle name="Normal 14 2 3 2 4" xfId="491"/>
    <cellStyle name="Normal 14 2 3 3" xfId="492"/>
    <cellStyle name="Normal 14 2 3 3 2" xfId="493"/>
    <cellStyle name="Normal 14 2 3 3 3" xfId="494"/>
    <cellStyle name="Normal 14 2 3 4" xfId="495"/>
    <cellStyle name="Normal 14 2 3 5" xfId="496"/>
    <cellStyle name="Normal 14 2 4" xfId="497"/>
    <cellStyle name="Normal 14 2 4 2" xfId="498"/>
    <cellStyle name="Normal 14 2 4 2 2" xfId="499"/>
    <cellStyle name="Normal 14 2 4 2 3" xfId="500"/>
    <cellStyle name="Normal 14 2 4 3" xfId="501"/>
    <cellStyle name="Normal 14 2 4 4" xfId="502"/>
    <cellStyle name="Normal 14 2 5" xfId="503"/>
    <cellStyle name="Normal 14 2 5 2" xfId="504"/>
    <cellStyle name="Normal 14 2 5 2 2" xfId="505"/>
    <cellStyle name="Normal 14 2 5 2 3" xfId="506"/>
    <cellStyle name="Normal 14 2 5 3" xfId="507"/>
    <cellStyle name="Normal 14 2 5 4" xfId="508"/>
    <cellStyle name="Normal 14 2 6" xfId="509"/>
    <cellStyle name="Normal 14 2 6 2" xfId="510"/>
    <cellStyle name="Normal 14 2 6 3" xfId="511"/>
    <cellStyle name="Normal 14 2 7" xfId="512"/>
    <cellStyle name="Normal 14 2 7 2" xfId="513"/>
    <cellStyle name="Normal 14 2 7 3" xfId="514"/>
    <cellStyle name="Normal 14 2 8" xfId="515"/>
    <cellStyle name="Normal 14 2 9" xfId="516"/>
    <cellStyle name="Normal 14 3" xfId="517"/>
    <cellStyle name="Normal 14 4" xfId="5"/>
    <cellStyle name="Normal 15" xfId="518"/>
    <cellStyle name="Normal 15 2" xfId="519"/>
    <cellStyle name="Normal 16" xfId="520"/>
    <cellStyle name="Normal 16 2" xfId="521"/>
    <cellStyle name="Normal 16 2 2" xfId="522"/>
    <cellStyle name="Normal 16 2 2 2" xfId="523"/>
    <cellStyle name="Normal 16 2 2 2 2" xfId="524"/>
    <cellStyle name="Normal 16 2 2 2 3" xfId="525"/>
    <cellStyle name="Normal 16 2 2 3" xfId="526"/>
    <cellStyle name="Normal 16 2 2 4" xfId="527"/>
    <cellStyle name="Normal 16 2 3" xfId="528"/>
    <cellStyle name="Normal 16 2 3 2" xfId="529"/>
    <cellStyle name="Normal 16 2 3 3" xfId="530"/>
    <cellStyle name="Normal 16 2 4" xfId="531"/>
    <cellStyle name="Normal 16 2 5" xfId="532"/>
    <cellStyle name="Normal 16 3" xfId="533"/>
    <cellStyle name="Normal 16 3 2" xfId="534"/>
    <cellStyle name="Normal 16 3 2 2" xfId="535"/>
    <cellStyle name="Normal 16 3 2 3" xfId="536"/>
    <cellStyle name="Normal 16 3 3" xfId="537"/>
    <cellStyle name="Normal 16 3 4" xfId="538"/>
    <cellStyle name="Normal 16 4" xfId="539"/>
    <cellStyle name="Normal 16 4 2" xfId="540"/>
    <cellStyle name="Normal 16 4 3" xfId="541"/>
    <cellStyle name="Normal 16 5" xfId="542"/>
    <cellStyle name="Normal 16 6" xfId="543"/>
    <cellStyle name="Normal 17" xfId="544"/>
    <cellStyle name="Normal 18" xfId="545"/>
    <cellStyle name="Normal 18 2" xfId="546"/>
    <cellStyle name="Normal 18 2 2" xfId="547"/>
    <cellStyle name="Normal 18 2 2 2" xfId="548"/>
    <cellStyle name="Normal 18 2 2 2 2" xfId="549"/>
    <cellStyle name="Normal 18 2 2 2 3" xfId="550"/>
    <cellStyle name="Normal 18 2 2 3" xfId="551"/>
    <cellStyle name="Normal 18 2 2 4" xfId="552"/>
    <cellStyle name="Normal 18 2 3" xfId="553"/>
    <cellStyle name="Normal 18 2 3 2" xfId="554"/>
    <cellStyle name="Normal 18 2 3 3" xfId="555"/>
    <cellStyle name="Normal 18 2 4" xfId="556"/>
    <cellStyle name="Normal 18 2 5" xfId="557"/>
    <cellStyle name="Normal 18 3" xfId="558"/>
    <cellStyle name="Normal 18 3 2" xfId="559"/>
    <cellStyle name="Normal 18 3 2 2" xfId="560"/>
    <cellStyle name="Normal 18 3 2 3" xfId="561"/>
    <cellStyle name="Normal 18 3 3" xfId="562"/>
    <cellStyle name="Normal 18 3 4" xfId="563"/>
    <cellStyle name="Normal 18 4" xfId="564"/>
    <cellStyle name="Normal 18 4 2" xfId="565"/>
    <cellStyle name="Normal 18 4 3" xfId="566"/>
    <cellStyle name="Normal 18 5" xfId="567"/>
    <cellStyle name="Normal 18 6" xfId="568"/>
    <cellStyle name="Normal 19" xfId="569"/>
    <cellStyle name="Normal 19 2" xfId="570"/>
    <cellStyle name="Normal 19 2 2" xfId="571"/>
    <cellStyle name="Normal 19 2 2 2" xfId="572"/>
    <cellStyle name="Normal 19 2 2 2 2" xfId="573"/>
    <cellStyle name="Normal 19 2 2 2 3" xfId="574"/>
    <cellStyle name="Normal 19 2 2 3" xfId="575"/>
    <cellStyle name="Normal 19 2 2 4" xfId="576"/>
    <cellStyle name="Normal 19 2 3" xfId="577"/>
    <cellStyle name="Normal 19 2 3 2" xfId="578"/>
    <cellStyle name="Normal 19 2 3 3" xfId="579"/>
    <cellStyle name="Normal 19 2 4" xfId="580"/>
    <cellStyle name="Normal 19 2 5" xfId="581"/>
    <cellStyle name="Normal 19 3" xfId="582"/>
    <cellStyle name="Normal 19 3 2" xfId="583"/>
    <cellStyle name="Normal 19 3 2 2" xfId="584"/>
    <cellStyle name="Normal 19 3 2 3" xfId="585"/>
    <cellStyle name="Normal 19 3 3" xfId="586"/>
    <cellStyle name="Normal 19 3 4" xfId="587"/>
    <cellStyle name="Normal 19 4" xfId="588"/>
    <cellStyle name="Normal 19 4 2" xfId="589"/>
    <cellStyle name="Normal 19 4 2 2" xfId="590"/>
    <cellStyle name="Normal 19 4 2 3" xfId="591"/>
    <cellStyle name="Normal 19 4 3" xfId="592"/>
    <cellStyle name="Normal 19 4 4" xfId="593"/>
    <cellStyle name="Normal 2" xfId="1"/>
    <cellStyle name="Normal 2 2" xfId="594"/>
    <cellStyle name="Normal 2 2 2" xfId="595"/>
    <cellStyle name="Normal 2 2 2 3 2" xfId="596"/>
    <cellStyle name="Normal 2 2 3" xfId="597"/>
    <cellStyle name="Normal 2 3" xfId="598"/>
    <cellStyle name="Normal 2 3 2" xfId="599"/>
    <cellStyle name="Normal 2 3 3" xfId="600"/>
    <cellStyle name="Normal 2 3 3 2" xfId="601"/>
    <cellStyle name="Normal 2 3 3 2 2" xfId="602"/>
    <cellStyle name="Normal 2 3 3 2 2 2" xfId="603"/>
    <cellStyle name="Normal 2 3 3 2 2 3" xfId="604"/>
    <cellStyle name="Normal 2 3 3 2 3" xfId="605"/>
    <cellStyle name="Normal 2 3 3 2 4" xfId="606"/>
    <cellStyle name="Normal 2 3 3 3" xfId="607"/>
    <cellStyle name="Normal 2 3 3 3 2" xfId="608"/>
    <cellStyle name="Normal 2 3 3 3 3" xfId="609"/>
    <cellStyle name="Normal 2 3 3 4" xfId="610"/>
    <cellStyle name="Normal 2 3 3 5" xfId="611"/>
    <cellStyle name="Normal 2 3 4" xfId="612"/>
    <cellStyle name="Normal 2 3 4 2" xfId="613"/>
    <cellStyle name="Normal 2 3 4 2 2" xfId="614"/>
    <cellStyle name="Normal 2 3 4 2 3" xfId="615"/>
    <cellStyle name="Normal 2 3 4 3" xfId="616"/>
    <cellStyle name="Normal 2 3 4 4" xfId="617"/>
    <cellStyle name="Normal 2 3 5" xfId="618"/>
    <cellStyle name="Normal 2 3 5 2" xfId="619"/>
    <cellStyle name="Normal 2 3 5 2 2" xfId="620"/>
    <cellStyle name="Normal 2 3 5 2 3" xfId="621"/>
    <cellStyle name="Normal 2 3 5 3" xfId="622"/>
    <cellStyle name="Normal 2 3 5 4" xfId="623"/>
    <cellStyle name="Normal 2 3 6" xfId="624"/>
    <cellStyle name="Normal 2 3 6 2" xfId="625"/>
    <cellStyle name="Normal 2 3 6 2 2" xfId="626"/>
    <cellStyle name="Normal 2 3 6 2 3" xfId="627"/>
    <cellStyle name="Normal 2 3 6 3" xfId="628"/>
    <cellStyle name="Normal 2 3 6 4" xfId="629"/>
    <cellStyle name="Normal 2 4" xfId="630"/>
    <cellStyle name="Normal 2 4 2" xfId="631"/>
    <cellStyle name="Normal 2 5" xfId="632"/>
    <cellStyle name="Normal 2 6" xfId="633"/>
    <cellStyle name="Normal 20" xfId="634"/>
    <cellStyle name="Normal 20 2" xfId="635"/>
    <cellStyle name="Normal 20 2 2" xfId="636"/>
    <cellStyle name="Normal 20 2 2 2" xfId="637"/>
    <cellStyle name="Normal 20 2 2 2 2" xfId="638"/>
    <cellStyle name="Normal 20 2 2 2 3" xfId="639"/>
    <cellStyle name="Normal 20 2 2 3" xfId="640"/>
    <cellStyle name="Normal 20 2 2 4" xfId="641"/>
    <cellStyle name="Normal 20 2 3" xfId="642"/>
    <cellStyle name="Normal 20 2 3 2" xfId="643"/>
    <cellStyle name="Normal 20 2 3 3" xfId="644"/>
    <cellStyle name="Normal 20 2 4" xfId="645"/>
    <cellStyle name="Normal 20 2 5" xfId="646"/>
    <cellStyle name="Normal 20 3" xfId="647"/>
    <cellStyle name="Normal 20 3 2" xfId="648"/>
    <cellStyle name="Normal 20 3 2 2" xfId="649"/>
    <cellStyle name="Normal 20 3 2 3" xfId="650"/>
    <cellStyle name="Normal 20 3 3" xfId="651"/>
    <cellStyle name="Normal 20 3 4" xfId="652"/>
    <cellStyle name="Normal 20 4" xfId="653"/>
    <cellStyle name="Normal 20 4 2" xfId="654"/>
    <cellStyle name="Normal 20 4 3" xfId="655"/>
    <cellStyle name="Normal 20 5" xfId="656"/>
    <cellStyle name="Normal 20 6" xfId="657"/>
    <cellStyle name="Normal 21" xfId="658"/>
    <cellStyle name="Normal 21 2" xfId="659"/>
    <cellStyle name="Normal 21 2 2" xfId="660"/>
    <cellStyle name="Normal 21 2 2 2" xfId="661"/>
    <cellStyle name="Normal 21 2 2 2 2" xfId="662"/>
    <cellStyle name="Normal 21 2 2 2 3" xfId="663"/>
    <cellStyle name="Normal 21 2 2 3" xfId="664"/>
    <cellStyle name="Normal 21 2 2 4" xfId="665"/>
    <cellStyle name="Normal 21 2 3" xfId="666"/>
    <cellStyle name="Normal 21 2 3 2" xfId="667"/>
    <cellStyle name="Normal 21 2 3 3" xfId="668"/>
    <cellStyle name="Normal 21 2 4" xfId="669"/>
    <cellStyle name="Normal 21 2 5" xfId="670"/>
    <cellStyle name="Normal 21 3" xfId="671"/>
    <cellStyle name="Normal 21 3 2" xfId="672"/>
    <cellStyle name="Normal 21 3 2 2" xfId="673"/>
    <cellStyle name="Normal 21 3 2 3" xfId="674"/>
    <cellStyle name="Normal 21 3 3" xfId="675"/>
    <cellStyle name="Normal 21 3 4" xfId="676"/>
    <cellStyle name="Normal 21 4" xfId="677"/>
    <cellStyle name="Normal 21 4 2" xfId="678"/>
    <cellStyle name="Normal 21 4 3" xfId="679"/>
    <cellStyle name="Normal 21 5" xfId="680"/>
    <cellStyle name="Normal 21 6" xfId="681"/>
    <cellStyle name="Normal 22" xfId="682"/>
    <cellStyle name="Normal 23" xfId="683"/>
    <cellStyle name="Normal 24" xfId="684"/>
    <cellStyle name="Normal 25" xfId="685"/>
    <cellStyle name="Normal 25 2" xfId="686"/>
    <cellStyle name="Normal 25 2 2" xfId="687"/>
    <cellStyle name="Normal 25 2 2 2" xfId="688"/>
    <cellStyle name="Normal 25 2 2 3" xfId="689"/>
    <cellStyle name="Normal 25 2 3" xfId="690"/>
    <cellStyle name="Normal 25 2 4" xfId="691"/>
    <cellStyle name="Normal 25 3" xfId="692"/>
    <cellStyle name="Normal 25 3 2" xfId="693"/>
    <cellStyle name="Normal 25 3 3" xfId="694"/>
    <cellStyle name="Normal 25 4" xfId="695"/>
    <cellStyle name="Normal 25 5" xfId="696"/>
    <cellStyle name="Normal 26" xfId="697"/>
    <cellStyle name="Normal 27" xfId="698"/>
    <cellStyle name="Normal 27 2" xfId="699"/>
    <cellStyle name="Normal 27 2 2" xfId="700"/>
    <cellStyle name="Normal 27 2 3" xfId="701"/>
    <cellStyle name="Normal 27 3" xfId="702"/>
    <cellStyle name="Normal 27 4" xfId="703"/>
    <cellStyle name="Normal 28" xfId="704"/>
    <cellStyle name="Normal 28 2" xfId="705"/>
    <cellStyle name="Normal 28 2 2" xfId="706"/>
    <cellStyle name="Normal 28 2 3" xfId="707"/>
    <cellStyle name="Normal 28 3" xfId="708"/>
    <cellStyle name="Normal 28 4" xfId="709"/>
    <cellStyle name="Normal 29" xfId="710"/>
    <cellStyle name="Normal 29 2" xfId="6"/>
    <cellStyle name="Normal 3" xfId="711"/>
    <cellStyle name="Normal 3 10" xfId="712"/>
    <cellStyle name="Normal 3 2" xfId="713"/>
    <cellStyle name="Normal 3 2 2" xfId="714"/>
    <cellStyle name="Normal 3 2 2 2" xfId="715"/>
    <cellStyle name="Normal 3 2 2 2 2" xfId="716"/>
    <cellStyle name="Normal 3 2 2 2 3" xfId="717"/>
    <cellStyle name="Normal 3 2 2 3" xfId="718"/>
    <cellStyle name="Normal 3 2 2 4" xfId="719"/>
    <cellStyle name="Normal 3 2 3" xfId="720"/>
    <cellStyle name="Normal 3 2 4" xfId="721"/>
    <cellStyle name="Normal 3 2 4 2" xfId="722"/>
    <cellStyle name="Normal 3 2 4 3" xfId="723"/>
    <cellStyle name="Normal 3 2 5" xfId="724"/>
    <cellStyle name="Normal 3 2 5 2" xfId="725"/>
    <cellStyle name="Normal 3 2 5 3" xfId="726"/>
    <cellStyle name="Normal 3 2 6" xfId="727"/>
    <cellStyle name="Normal 3 2 7" xfId="728"/>
    <cellStyle name="Normal 3 3" xfId="729"/>
    <cellStyle name="Normal 3 4" xfId="730"/>
    <cellStyle name="Normal 3 4 2" xfId="3"/>
    <cellStyle name="Normal 3 4 2 2" xfId="731"/>
    <cellStyle name="Normal 3 4 2 3" xfId="732"/>
    <cellStyle name="Normal 3 4 3" xfId="4"/>
    <cellStyle name="Normal 3 4 4" xfId="733"/>
    <cellStyle name="Normal 3 5" xfId="734"/>
    <cellStyle name="Normal 3 6" xfId="735"/>
    <cellStyle name="Normal 3 6 2" xfId="736"/>
    <cellStyle name="Normal 3 6 3" xfId="737"/>
    <cellStyle name="Normal 3 7" xfId="738"/>
    <cellStyle name="Normal 3 7 2" xfId="739"/>
    <cellStyle name="Normal 3 7 3" xfId="740"/>
    <cellStyle name="Normal 3 8" xfId="741"/>
    <cellStyle name="Normal 3 9" xfId="742"/>
    <cellStyle name="Normal 30" xfId="743"/>
    <cellStyle name="Normal 31" xfId="744"/>
    <cellStyle name="Normal 32" xfId="745"/>
    <cellStyle name="Normal 32 2" xfId="746"/>
    <cellStyle name="Normal 32 3" xfId="7"/>
    <cellStyle name="Normal 33" xfId="2"/>
    <cellStyle name="Normal 4" xfId="747"/>
    <cellStyle name="Normal 4 2" xfId="748"/>
    <cellStyle name="Normal 4 3" xfId="749"/>
    <cellStyle name="Normal 41" xfId="750"/>
    <cellStyle name="Normal 42" xfId="751"/>
    <cellStyle name="Normal 43" xfId="752"/>
    <cellStyle name="Normal 44" xfId="753"/>
    <cellStyle name="Normal 45" xfId="754"/>
    <cellStyle name="Normal 46" xfId="755"/>
    <cellStyle name="Normal 47" xfId="756"/>
    <cellStyle name="Normal 48" xfId="757"/>
    <cellStyle name="Normal 5" xfId="758"/>
    <cellStyle name="Normal 5 2" xfId="759"/>
    <cellStyle name="Normal 5 3" xfId="760"/>
    <cellStyle name="Normal 5 3 2" xfId="761"/>
    <cellStyle name="Normal 5 3 2 2" xfId="762"/>
    <cellStyle name="Normal 5 3 2 2 2" xfId="763"/>
    <cellStyle name="Normal 5 3 2 2 3" xfId="764"/>
    <cellStyle name="Normal 5 3 2 3" xfId="765"/>
    <cellStyle name="Normal 5 3 2 4" xfId="766"/>
    <cellStyle name="Normal 5 3 3" xfId="767"/>
    <cellStyle name="Normal 5 3 3 2" xfId="768"/>
    <cellStyle name="Normal 5 3 3 3" xfId="769"/>
    <cellStyle name="Normal 5 3 4" xfId="770"/>
    <cellStyle name="Normal 5 3 5" xfId="771"/>
    <cellStyle name="Normal 5 4" xfId="772"/>
    <cellStyle name="Normal 5 4 2" xfId="773"/>
    <cellStyle name="Normal 5 4 2 2" xfId="774"/>
    <cellStyle name="Normal 5 4 2 3" xfId="775"/>
    <cellStyle name="Normal 5 4 3" xfId="776"/>
    <cellStyle name="Normal 5 4 4" xfId="777"/>
    <cellStyle name="Normal 5 5" xfId="778"/>
    <cellStyle name="Normal 5 5 2" xfId="779"/>
    <cellStyle name="Normal 5 5 2 2" xfId="780"/>
    <cellStyle name="Normal 5 5 2 3" xfId="781"/>
    <cellStyle name="Normal 5 5 3" xfId="782"/>
    <cellStyle name="Normal 5 5 4" xfId="783"/>
    <cellStyle name="Normal 5 6" xfId="784"/>
    <cellStyle name="Normal 5 6 2" xfId="785"/>
    <cellStyle name="Normal 5 6 2 2" xfId="786"/>
    <cellStyle name="Normal 5 6 2 3" xfId="787"/>
    <cellStyle name="Normal 5 6 3" xfId="788"/>
    <cellStyle name="Normal 5 6 4" xfId="789"/>
    <cellStyle name="Normal 6" xfId="790"/>
    <cellStyle name="Normal 7" xfId="791"/>
    <cellStyle name="Normal 7 2" xfId="792"/>
    <cellStyle name="Normal 7 2 2" xfId="793"/>
    <cellStyle name="Normal 7 2 2 2" xfId="794"/>
    <cellStyle name="Normal 7 2 2 2 2" xfId="795"/>
    <cellStyle name="Normal 7 2 2 2 3" xfId="796"/>
    <cellStyle name="Normal 7 2 2 3" xfId="797"/>
    <cellStyle name="Normal 7 2 2 4" xfId="798"/>
    <cellStyle name="Normal 7 2 3" xfId="799"/>
    <cellStyle name="Normal 7 2 3 2" xfId="800"/>
    <cellStyle name="Normal 7 2 3 3" xfId="801"/>
    <cellStyle name="Normal 7 2 4" xfId="802"/>
    <cellStyle name="Normal 7 2 4 2" xfId="803"/>
    <cellStyle name="Normal 7 2 4 3" xfId="804"/>
    <cellStyle name="Normal 7 2 5" xfId="805"/>
    <cellStyle name="Normal 7 2 6" xfId="806"/>
    <cellStyle name="Normal 7 3" xfId="807"/>
    <cellStyle name="Normal 7 4" xfId="808"/>
    <cellStyle name="Normal 7 4 2" xfId="809"/>
    <cellStyle name="Normal 7 4 2 2" xfId="810"/>
    <cellStyle name="Normal 7 4 2 3" xfId="811"/>
    <cellStyle name="Normal 7 4 3" xfId="812"/>
    <cellStyle name="Normal 7 4 4" xfId="813"/>
    <cellStyle name="Normal 7 5" xfId="814"/>
    <cellStyle name="Normal 7 5 2" xfId="815"/>
    <cellStyle name="Normal 7 5 3" xfId="816"/>
    <cellStyle name="Normal 7 6" xfId="817"/>
    <cellStyle name="Normal 7 6 2" xfId="818"/>
    <cellStyle name="Normal 7 6 3" xfId="819"/>
    <cellStyle name="Normal 7 7" xfId="820"/>
    <cellStyle name="Normal 7 8" xfId="821"/>
    <cellStyle name="Normal 8" xfId="822"/>
    <cellStyle name="Normal 8 2" xfId="823"/>
    <cellStyle name="Normal 9" xfId="824"/>
    <cellStyle name="Normal_TROŠKOVNIK - Klenovnik" xfId="919"/>
    <cellStyle name="normální_rabatove_kategorie" xfId="825"/>
    <cellStyle name="Normalno" xfId="0" builtinId="0"/>
    <cellStyle name="Normalno 2" xfId="9"/>
    <cellStyle name="Normalno 2 2" xfId="826"/>
    <cellStyle name="Normalno 2 3" xfId="827"/>
    <cellStyle name="Normalno 3" xfId="920"/>
    <cellStyle name="Normalny_Arkusz1_LATO99" xfId="828"/>
    <cellStyle name="Note 2" xfId="829"/>
    <cellStyle name="Note 2 2" xfId="830"/>
    <cellStyle name="Note 2 2 2" xfId="831"/>
    <cellStyle name="Note 2 2 2 2" xfId="832"/>
    <cellStyle name="Note 2 2 2 2 2" xfId="833"/>
    <cellStyle name="Note 2 2 2 2 3" xfId="834"/>
    <cellStyle name="Note 2 2 2 3" xfId="835"/>
    <cellStyle name="Note 2 2 2 4" xfId="836"/>
    <cellStyle name="Note 2 2 3" xfId="837"/>
    <cellStyle name="Note 2 2 3 2" xfId="838"/>
    <cellStyle name="Note 2 2 3 3" xfId="839"/>
    <cellStyle name="Note 2 2 4" xfId="840"/>
    <cellStyle name="Note 2 2 5" xfId="841"/>
    <cellStyle name="Note 2 3" xfId="842"/>
    <cellStyle name="Note 2 3 2" xfId="843"/>
    <cellStyle name="Note 2 3 2 2" xfId="844"/>
    <cellStyle name="Note 2 3 2 3" xfId="845"/>
    <cellStyle name="Note 2 3 3" xfId="846"/>
    <cellStyle name="Note 2 3 4" xfId="847"/>
    <cellStyle name="Note 2 4" xfId="848"/>
    <cellStyle name="Note 2 4 2" xfId="849"/>
    <cellStyle name="Note 2 4 2 2" xfId="850"/>
    <cellStyle name="Note 2 4 2 3" xfId="851"/>
    <cellStyle name="Note 2 4 3" xfId="852"/>
    <cellStyle name="Note 2 4 4" xfId="853"/>
    <cellStyle name="Note 2 5" xfId="854"/>
    <cellStyle name="Note 2 5 2" xfId="855"/>
    <cellStyle name="Note 2 5 3" xfId="856"/>
    <cellStyle name="Note 2 6" xfId="857"/>
    <cellStyle name="Note 2 7" xfId="858"/>
    <cellStyle name="Obično 2" xfId="859"/>
    <cellStyle name="Obično 3" xfId="860"/>
    <cellStyle name="Obično_ZD 1- ZD 2. - OSNOVNI TROŠK." xfId="861"/>
    <cellStyle name="Odstotek 2" xfId="862"/>
    <cellStyle name="Odwiedzone hiperłącze_Cennik_A" xfId="863"/>
    <cellStyle name="Percent 2" xfId="864"/>
    <cellStyle name="Percent 3" xfId="865"/>
    <cellStyle name="Percent 3 2" xfId="866"/>
    <cellStyle name="Percent 3 2 2" xfId="867"/>
    <cellStyle name="Percent 3 2 2 2" xfId="868"/>
    <cellStyle name="Percent 3 2 2 2 2" xfId="869"/>
    <cellStyle name="Percent 3 2 2 2 3" xfId="870"/>
    <cellStyle name="Percent 3 2 2 3" xfId="871"/>
    <cellStyle name="Percent 3 2 2 4" xfId="872"/>
    <cellStyle name="Percent 3 2 3" xfId="873"/>
    <cellStyle name="Percent 3 2 3 2" xfId="874"/>
    <cellStyle name="Percent 3 2 3 3" xfId="875"/>
    <cellStyle name="Percent 3 2 4" xfId="876"/>
    <cellStyle name="Percent 3 2 5" xfId="877"/>
    <cellStyle name="Percent 3 3" xfId="878"/>
    <cellStyle name="Percent 3 3 2" xfId="879"/>
    <cellStyle name="Percent 3 3 2 2" xfId="880"/>
    <cellStyle name="Percent 3 3 2 3" xfId="881"/>
    <cellStyle name="Percent 3 3 3" xfId="882"/>
    <cellStyle name="Percent 3 3 4" xfId="883"/>
    <cellStyle name="Percent 3 4" xfId="884"/>
    <cellStyle name="Percent 3 4 2" xfId="885"/>
    <cellStyle name="Percent 3 4 2 2" xfId="886"/>
    <cellStyle name="Percent 3 4 2 3" xfId="887"/>
    <cellStyle name="Percent 3 4 3" xfId="888"/>
    <cellStyle name="Percent 3 4 4" xfId="889"/>
    <cellStyle name="Percent 3 5" xfId="890"/>
    <cellStyle name="Percent 3 5 2" xfId="891"/>
    <cellStyle name="Percent 3 5 3" xfId="892"/>
    <cellStyle name="Percent 3 6" xfId="893"/>
    <cellStyle name="Percent 3 7" xfId="894"/>
    <cellStyle name="Satisfaisant" xfId="895"/>
    <cellStyle name="Sortie" xfId="896"/>
    <cellStyle name="Standard_PL_ABACUS_DE102" xfId="897"/>
    <cellStyle name="Stil 1" xfId="898"/>
    <cellStyle name="Style 1" xfId="899"/>
    <cellStyle name="Style 1 2" xfId="900"/>
    <cellStyle name="Texte explicatif" xfId="901"/>
    <cellStyle name="Titre" xfId="902"/>
    <cellStyle name="Titre 1" xfId="903"/>
    <cellStyle name="Titre 2" xfId="904"/>
    <cellStyle name="Titre 3" xfId="905"/>
    <cellStyle name="Titre 4" xfId="906"/>
    <cellStyle name="Total 2" xfId="907"/>
    <cellStyle name="Total 3" xfId="908"/>
    <cellStyle name="Total 4" xfId="909"/>
    <cellStyle name="Total 5" xfId="910"/>
    <cellStyle name="Total 6" xfId="911"/>
    <cellStyle name="Total 7" xfId="912"/>
    <cellStyle name="Valeur" xfId="913"/>
    <cellStyle name="Vejica 2" xfId="914"/>
    <cellStyle name="Vérification" xfId="915"/>
    <cellStyle name="Walutowy [0]_Cennik_A" xfId="916"/>
    <cellStyle name="Walutowy_Cennik_A" xfId="917"/>
    <cellStyle name="Zarez 2" xfId="11"/>
    <cellStyle name="Zarez 2 2" xfId="918"/>
    <cellStyle name="Zarez 2 3" xfId="922"/>
    <cellStyle name="Zarez 3" xfId="9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1"/>
  <sheetViews>
    <sheetView tabSelected="1" view="pageBreakPreview" zoomScaleNormal="100" zoomScaleSheetLayoutView="100" workbookViewId="0">
      <selection activeCell="F10" sqref="F10"/>
    </sheetView>
  </sheetViews>
  <sheetFormatPr defaultRowHeight="12.75"/>
  <cols>
    <col min="1" max="1" width="4.7109375" style="13" customWidth="1"/>
    <col min="2" max="2" width="40.140625" style="12" customWidth="1"/>
    <col min="3" max="3" width="7.42578125" style="12" customWidth="1"/>
    <col min="4" max="4" width="10.140625" style="14" customWidth="1"/>
    <col min="5" max="5" width="13.85546875" style="217" customWidth="1"/>
    <col min="6" max="6" width="15.140625" style="215" customWidth="1"/>
    <col min="7" max="8" width="9.140625" style="12"/>
    <col min="9" max="9" width="13.42578125" style="12" customWidth="1"/>
    <col min="10" max="255" width="9.140625" style="12"/>
    <col min="256" max="256" width="4.7109375" style="12" customWidth="1"/>
    <col min="257" max="257" width="40.140625" style="12" customWidth="1"/>
    <col min="258" max="258" width="7.42578125" style="12" customWidth="1"/>
    <col min="259" max="259" width="10.140625" style="12" customWidth="1"/>
    <col min="260" max="260" width="3.7109375" style="12" customWidth="1"/>
    <col min="261" max="261" width="13.85546875" style="12" customWidth="1"/>
    <col min="262" max="262" width="15.140625" style="12" customWidth="1"/>
    <col min="263" max="264" width="9.140625" style="12"/>
    <col min="265" max="265" width="13.42578125" style="12" customWidth="1"/>
    <col min="266" max="511" width="9.140625" style="12"/>
    <col min="512" max="512" width="4.7109375" style="12" customWidth="1"/>
    <col min="513" max="513" width="40.140625" style="12" customWidth="1"/>
    <col min="514" max="514" width="7.42578125" style="12" customWidth="1"/>
    <col min="515" max="515" width="10.140625" style="12" customWidth="1"/>
    <col min="516" max="516" width="3.7109375" style="12" customWidth="1"/>
    <col min="517" max="517" width="13.85546875" style="12" customWidth="1"/>
    <col min="518" max="518" width="15.140625" style="12" customWidth="1"/>
    <col min="519" max="520" width="9.140625" style="12"/>
    <col min="521" max="521" width="13.42578125" style="12" customWidth="1"/>
    <col min="522" max="767" width="9.140625" style="12"/>
    <col min="768" max="768" width="4.7109375" style="12" customWidth="1"/>
    <col min="769" max="769" width="40.140625" style="12" customWidth="1"/>
    <col min="770" max="770" width="7.42578125" style="12" customWidth="1"/>
    <col min="771" max="771" width="10.140625" style="12" customWidth="1"/>
    <col min="772" max="772" width="3.7109375" style="12" customWidth="1"/>
    <col min="773" max="773" width="13.85546875" style="12" customWidth="1"/>
    <col min="774" max="774" width="15.140625" style="12" customWidth="1"/>
    <col min="775" max="776" width="9.140625" style="12"/>
    <col min="777" max="777" width="13.42578125" style="12" customWidth="1"/>
    <col min="778" max="1023" width="9.140625" style="12"/>
    <col min="1024" max="1024" width="4.7109375" style="12" customWidth="1"/>
    <col min="1025" max="1025" width="40.140625" style="12" customWidth="1"/>
    <col min="1026" max="1026" width="7.42578125" style="12" customWidth="1"/>
    <col min="1027" max="1027" width="10.140625" style="12" customWidth="1"/>
    <col min="1028" max="1028" width="3.7109375" style="12" customWidth="1"/>
    <col min="1029" max="1029" width="13.85546875" style="12" customWidth="1"/>
    <col min="1030" max="1030" width="15.140625" style="12" customWidth="1"/>
    <col min="1031" max="1032" width="9.140625" style="12"/>
    <col min="1033" max="1033" width="13.42578125" style="12" customWidth="1"/>
    <col min="1034" max="1279" width="9.140625" style="12"/>
    <col min="1280" max="1280" width="4.7109375" style="12" customWidth="1"/>
    <col min="1281" max="1281" width="40.140625" style="12" customWidth="1"/>
    <col min="1282" max="1282" width="7.42578125" style="12" customWidth="1"/>
    <col min="1283" max="1283" width="10.140625" style="12" customWidth="1"/>
    <col min="1284" max="1284" width="3.7109375" style="12" customWidth="1"/>
    <col min="1285" max="1285" width="13.85546875" style="12" customWidth="1"/>
    <col min="1286" max="1286" width="15.140625" style="12" customWidth="1"/>
    <col min="1287" max="1288" width="9.140625" style="12"/>
    <col min="1289" max="1289" width="13.42578125" style="12" customWidth="1"/>
    <col min="1290" max="1535" width="9.140625" style="12"/>
    <col min="1536" max="1536" width="4.7109375" style="12" customWidth="1"/>
    <col min="1537" max="1537" width="40.140625" style="12" customWidth="1"/>
    <col min="1538" max="1538" width="7.42578125" style="12" customWidth="1"/>
    <col min="1539" max="1539" width="10.140625" style="12" customWidth="1"/>
    <col min="1540" max="1540" width="3.7109375" style="12" customWidth="1"/>
    <col min="1541" max="1541" width="13.85546875" style="12" customWidth="1"/>
    <col min="1542" max="1542" width="15.140625" style="12" customWidth="1"/>
    <col min="1543" max="1544" width="9.140625" style="12"/>
    <col min="1545" max="1545" width="13.42578125" style="12" customWidth="1"/>
    <col min="1546" max="1791" width="9.140625" style="12"/>
    <col min="1792" max="1792" width="4.7109375" style="12" customWidth="1"/>
    <col min="1793" max="1793" width="40.140625" style="12" customWidth="1"/>
    <col min="1794" max="1794" width="7.42578125" style="12" customWidth="1"/>
    <col min="1795" max="1795" width="10.140625" style="12" customWidth="1"/>
    <col min="1796" max="1796" width="3.7109375" style="12" customWidth="1"/>
    <col min="1797" max="1797" width="13.85546875" style="12" customWidth="1"/>
    <col min="1798" max="1798" width="15.140625" style="12" customWidth="1"/>
    <col min="1799" max="1800" width="9.140625" style="12"/>
    <col min="1801" max="1801" width="13.42578125" style="12" customWidth="1"/>
    <col min="1802" max="2047" width="9.140625" style="12"/>
    <col min="2048" max="2048" width="4.7109375" style="12" customWidth="1"/>
    <col min="2049" max="2049" width="40.140625" style="12" customWidth="1"/>
    <col min="2050" max="2050" width="7.42578125" style="12" customWidth="1"/>
    <col min="2051" max="2051" width="10.140625" style="12" customWidth="1"/>
    <col min="2052" max="2052" width="3.7109375" style="12" customWidth="1"/>
    <col min="2053" max="2053" width="13.85546875" style="12" customWidth="1"/>
    <col min="2054" max="2054" width="15.140625" style="12" customWidth="1"/>
    <col min="2055" max="2056" width="9.140625" style="12"/>
    <col min="2057" max="2057" width="13.42578125" style="12" customWidth="1"/>
    <col min="2058" max="2303" width="9.140625" style="12"/>
    <col min="2304" max="2304" width="4.7109375" style="12" customWidth="1"/>
    <col min="2305" max="2305" width="40.140625" style="12" customWidth="1"/>
    <col min="2306" max="2306" width="7.42578125" style="12" customWidth="1"/>
    <col min="2307" max="2307" width="10.140625" style="12" customWidth="1"/>
    <col min="2308" max="2308" width="3.7109375" style="12" customWidth="1"/>
    <col min="2309" max="2309" width="13.85546875" style="12" customWidth="1"/>
    <col min="2310" max="2310" width="15.140625" style="12" customWidth="1"/>
    <col min="2311" max="2312" width="9.140625" style="12"/>
    <col min="2313" max="2313" width="13.42578125" style="12" customWidth="1"/>
    <col min="2314" max="2559" width="9.140625" style="12"/>
    <col min="2560" max="2560" width="4.7109375" style="12" customWidth="1"/>
    <col min="2561" max="2561" width="40.140625" style="12" customWidth="1"/>
    <col min="2562" max="2562" width="7.42578125" style="12" customWidth="1"/>
    <col min="2563" max="2563" width="10.140625" style="12" customWidth="1"/>
    <col min="2564" max="2564" width="3.7109375" style="12" customWidth="1"/>
    <col min="2565" max="2565" width="13.85546875" style="12" customWidth="1"/>
    <col min="2566" max="2566" width="15.140625" style="12" customWidth="1"/>
    <col min="2567" max="2568" width="9.140625" style="12"/>
    <col min="2569" max="2569" width="13.42578125" style="12" customWidth="1"/>
    <col min="2570" max="2815" width="9.140625" style="12"/>
    <col min="2816" max="2816" width="4.7109375" style="12" customWidth="1"/>
    <col min="2817" max="2817" width="40.140625" style="12" customWidth="1"/>
    <col min="2818" max="2818" width="7.42578125" style="12" customWidth="1"/>
    <col min="2819" max="2819" width="10.140625" style="12" customWidth="1"/>
    <col min="2820" max="2820" width="3.7109375" style="12" customWidth="1"/>
    <col min="2821" max="2821" width="13.85546875" style="12" customWidth="1"/>
    <col min="2822" max="2822" width="15.140625" style="12" customWidth="1"/>
    <col min="2823" max="2824" width="9.140625" style="12"/>
    <col min="2825" max="2825" width="13.42578125" style="12" customWidth="1"/>
    <col min="2826" max="3071" width="9.140625" style="12"/>
    <col min="3072" max="3072" width="4.7109375" style="12" customWidth="1"/>
    <col min="3073" max="3073" width="40.140625" style="12" customWidth="1"/>
    <col min="3074" max="3074" width="7.42578125" style="12" customWidth="1"/>
    <col min="3075" max="3075" width="10.140625" style="12" customWidth="1"/>
    <col min="3076" max="3076" width="3.7109375" style="12" customWidth="1"/>
    <col min="3077" max="3077" width="13.85546875" style="12" customWidth="1"/>
    <col min="3078" max="3078" width="15.140625" style="12" customWidth="1"/>
    <col min="3079" max="3080" width="9.140625" style="12"/>
    <col min="3081" max="3081" width="13.42578125" style="12" customWidth="1"/>
    <col min="3082" max="3327" width="9.140625" style="12"/>
    <col min="3328" max="3328" width="4.7109375" style="12" customWidth="1"/>
    <col min="3329" max="3329" width="40.140625" style="12" customWidth="1"/>
    <col min="3330" max="3330" width="7.42578125" style="12" customWidth="1"/>
    <col min="3331" max="3331" width="10.140625" style="12" customWidth="1"/>
    <col min="3332" max="3332" width="3.7109375" style="12" customWidth="1"/>
    <col min="3333" max="3333" width="13.85546875" style="12" customWidth="1"/>
    <col min="3334" max="3334" width="15.140625" style="12" customWidth="1"/>
    <col min="3335" max="3336" width="9.140625" style="12"/>
    <col min="3337" max="3337" width="13.42578125" style="12" customWidth="1"/>
    <col min="3338" max="3583" width="9.140625" style="12"/>
    <col min="3584" max="3584" width="4.7109375" style="12" customWidth="1"/>
    <col min="3585" max="3585" width="40.140625" style="12" customWidth="1"/>
    <col min="3586" max="3586" width="7.42578125" style="12" customWidth="1"/>
    <col min="3587" max="3587" width="10.140625" style="12" customWidth="1"/>
    <col min="3588" max="3588" width="3.7109375" style="12" customWidth="1"/>
    <col min="3589" max="3589" width="13.85546875" style="12" customWidth="1"/>
    <col min="3590" max="3590" width="15.140625" style="12" customWidth="1"/>
    <col min="3591" max="3592" width="9.140625" style="12"/>
    <col min="3593" max="3593" width="13.42578125" style="12" customWidth="1"/>
    <col min="3594" max="3839" width="9.140625" style="12"/>
    <col min="3840" max="3840" width="4.7109375" style="12" customWidth="1"/>
    <col min="3841" max="3841" width="40.140625" style="12" customWidth="1"/>
    <col min="3842" max="3842" width="7.42578125" style="12" customWidth="1"/>
    <col min="3843" max="3843" width="10.140625" style="12" customWidth="1"/>
    <col min="3844" max="3844" width="3.7109375" style="12" customWidth="1"/>
    <col min="3845" max="3845" width="13.85546875" style="12" customWidth="1"/>
    <col min="3846" max="3846" width="15.140625" style="12" customWidth="1"/>
    <col min="3847" max="3848" width="9.140625" style="12"/>
    <col min="3849" max="3849" width="13.42578125" style="12" customWidth="1"/>
    <col min="3850" max="4095" width="9.140625" style="12"/>
    <col min="4096" max="4096" width="4.7109375" style="12" customWidth="1"/>
    <col min="4097" max="4097" width="40.140625" style="12" customWidth="1"/>
    <col min="4098" max="4098" width="7.42578125" style="12" customWidth="1"/>
    <col min="4099" max="4099" width="10.140625" style="12" customWidth="1"/>
    <col min="4100" max="4100" width="3.7109375" style="12" customWidth="1"/>
    <col min="4101" max="4101" width="13.85546875" style="12" customWidth="1"/>
    <col min="4102" max="4102" width="15.140625" style="12" customWidth="1"/>
    <col min="4103" max="4104" width="9.140625" style="12"/>
    <col min="4105" max="4105" width="13.42578125" style="12" customWidth="1"/>
    <col min="4106" max="4351" width="9.140625" style="12"/>
    <col min="4352" max="4352" width="4.7109375" style="12" customWidth="1"/>
    <col min="4353" max="4353" width="40.140625" style="12" customWidth="1"/>
    <col min="4354" max="4354" width="7.42578125" style="12" customWidth="1"/>
    <col min="4355" max="4355" width="10.140625" style="12" customWidth="1"/>
    <col min="4356" max="4356" width="3.7109375" style="12" customWidth="1"/>
    <col min="4357" max="4357" width="13.85546875" style="12" customWidth="1"/>
    <col min="4358" max="4358" width="15.140625" style="12" customWidth="1"/>
    <col min="4359" max="4360" width="9.140625" style="12"/>
    <col min="4361" max="4361" width="13.42578125" style="12" customWidth="1"/>
    <col min="4362" max="4607" width="9.140625" style="12"/>
    <col min="4608" max="4608" width="4.7109375" style="12" customWidth="1"/>
    <col min="4609" max="4609" width="40.140625" style="12" customWidth="1"/>
    <col min="4610" max="4610" width="7.42578125" style="12" customWidth="1"/>
    <col min="4611" max="4611" width="10.140625" style="12" customWidth="1"/>
    <col min="4612" max="4612" width="3.7109375" style="12" customWidth="1"/>
    <col min="4613" max="4613" width="13.85546875" style="12" customWidth="1"/>
    <col min="4614" max="4614" width="15.140625" style="12" customWidth="1"/>
    <col min="4615" max="4616" width="9.140625" style="12"/>
    <col min="4617" max="4617" width="13.42578125" style="12" customWidth="1"/>
    <col min="4618" max="4863" width="9.140625" style="12"/>
    <col min="4864" max="4864" width="4.7109375" style="12" customWidth="1"/>
    <col min="4865" max="4865" width="40.140625" style="12" customWidth="1"/>
    <col min="4866" max="4866" width="7.42578125" style="12" customWidth="1"/>
    <col min="4867" max="4867" width="10.140625" style="12" customWidth="1"/>
    <col min="4868" max="4868" width="3.7109375" style="12" customWidth="1"/>
    <col min="4869" max="4869" width="13.85546875" style="12" customWidth="1"/>
    <col min="4870" max="4870" width="15.140625" style="12" customWidth="1"/>
    <col min="4871" max="4872" width="9.140625" style="12"/>
    <col min="4873" max="4873" width="13.42578125" style="12" customWidth="1"/>
    <col min="4874" max="5119" width="9.140625" style="12"/>
    <col min="5120" max="5120" width="4.7109375" style="12" customWidth="1"/>
    <col min="5121" max="5121" width="40.140625" style="12" customWidth="1"/>
    <col min="5122" max="5122" width="7.42578125" style="12" customWidth="1"/>
    <col min="5123" max="5123" width="10.140625" style="12" customWidth="1"/>
    <col min="5124" max="5124" width="3.7109375" style="12" customWidth="1"/>
    <col min="5125" max="5125" width="13.85546875" style="12" customWidth="1"/>
    <col min="5126" max="5126" width="15.140625" style="12" customWidth="1"/>
    <col min="5127" max="5128" width="9.140625" style="12"/>
    <col min="5129" max="5129" width="13.42578125" style="12" customWidth="1"/>
    <col min="5130" max="5375" width="9.140625" style="12"/>
    <col min="5376" max="5376" width="4.7109375" style="12" customWidth="1"/>
    <col min="5377" max="5377" width="40.140625" style="12" customWidth="1"/>
    <col min="5378" max="5378" width="7.42578125" style="12" customWidth="1"/>
    <col min="5379" max="5379" width="10.140625" style="12" customWidth="1"/>
    <col min="5380" max="5380" width="3.7109375" style="12" customWidth="1"/>
    <col min="5381" max="5381" width="13.85546875" style="12" customWidth="1"/>
    <col min="5382" max="5382" width="15.140625" style="12" customWidth="1"/>
    <col min="5383" max="5384" width="9.140625" style="12"/>
    <col min="5385" max="5385" width="13.42578125" style="12" customWidth="1"/>
    <col min="5386" max="5631" width="9.140625" style="12"/>
    <col min="5632" max="5632" width="4.7109375" style="12" customWidth="1"/>
    <col min="5633" max="5633" width="40.140625" style="12" customWidth="1"/>
    <col min="5634" max="5634" width="7.42578125" style="12" customWidth="1"/>
    <col min="5635" max="5635" width="10.140625" style="12" customWidth="1"/>
    <col min="5636" max="5636" width="3.7109375" style="12" customWidth="1"/>
    <col min="5637" max="5637" width="13.85546875" style="12" customWidth="1"/>
    <col min="5638" max="5638" width="15.140625" style="12" customWidth="1"/>
    <col min="5639" max="5640" width="9.140625" style="12"/>
    <col min="5641" max="5641" width="13.42578125" style="12" customWidth="1"/>
    <col min="5642" max="5887" width="9.140625" style="12"/>
    <col min="5888" max="5888" width="4.7109375" style="12" customWidth="1"/>
    <col min="5889" max="5889" width="40.140625" style="12" customWidth="1"/>
    <col min="5890" max="5890" width="7.42578125" style="12" customWidth="1"/>
    <col min="5891" max="5891" width="10.140625" style="12" customWidth="1"/>
    <col min="5892" max="5892" width="3.7109375" style="12" customWidth="1"/>
    <col min="5893" max="5893" width="13.85546875" style="12" customWidth="1"/>
    <col min="5894" max="5894" width="15.140625" style="12" customWidth="1"/>
    <col min="5895" max="5896" width="9.140625" style="12"/>
    <col min="5897" max="5897" width="13.42578125" style="12" customWidth="1"/>
    <col min="5898" max="6143" width="9.140625" style="12"/>
    <col min="6144" max="6144" width="4.7109375" style="12" customWidth="1"/>
    <col min="6145" max="6145" width="40.140625" style="12" customWidth="1"/>
    <col min="6146" max="6146" width="7.42578125" style="12" customWidth="1"/>
    <col min="6147" max="6147" width="10.140625" style="12" customWidth="1"/>
    <col min="6148" max="6148" width="3.7109375" style="12" customWidth="1"/>
    <col min="6149" max="6149" width="13.85546875" style="12" customWidth="1"/>
    <col min="6150" max="6150" width="15.140625" style="12" customWidth="1"/>
    <col min="6151" max="6152" width="9.140625" style="12"/>
    <col min="6153" max="6153" width="13.42578125" style="12" customWidth="1"/>
    <col min="6154" max="6399" width="9.140625" style="12"/>
    <col min="6400" max="6400" width="4.7109375" style="12" customWidth="1"/>
    <col min="6401" max="6401" width="40.140625" style="12" customWidth="1"/>
    <col min="6402" max="6402" width="7.42578125" style="12" customWidth="1"/>
    <col min="6403" max="6403" width="10.140625" style="12" customWidth="1"/>
    <col min="6404" max="6404" width="3.7109375" style="12" customWidth="1"/>
    <col min="6405" max="6405" width="13.85546875" style="12" customWidth="1"/>
    <col min="6406" max="6406" width="15.140625" style="12" customWidth="1"/>
    <col min="6407" max="6408" width="9.140625" style="12"/>
    <col min="6409" max="6409" width="13.42578125" style="12" customWidth="1"/>
    <col min="6410" max="6655" width="9.140625" style="12"/>
    <col min="6656" max="6656" width="4.7109375" style="12" customWidth="1"/>
    <col min="6657" max="6657" width="40.140625" style="12" customWidth="1"/>
    <col min="6658" max="6658" width="7.42578125" style="12" customWidth="1"/>
    <col min="6659" max="6659" width="10.140625" style="12" customWidth="1"/>
    <col min="6660" max="6660" width="3.7109375" style="12" customWidth="1"/>
    <col min="6661" max="6661" width="13.85546875" style="12" customWidth="1"/>
    <col min="6662" max="6662" width="15.140625" style="12" customWidth="1"/>
    <col min="6663" max="6664" width="9.140625" style="12"/>
    <col min="6665" max="6665" width="13.42578125" style="12" customWidth="1"/>
    <col min="6666" max="6911" width="9.140625" style="12"/>
    <col min="6912" max="6912" width="4.7109375" style="12" customWidth="1"/>
    <col min="6913" max="6913" width="40.140625" style="12" customWidth="1"/>
    <col min="6914" max="6914" width="7.42578125" style="12" customWidth="1"/>
    <col min="6915" max="6915" width="10.140625" style="12" customWidth="1"/>
    <col min="6916" max="6916" width="3.7109375" style="12" customWidth="1"/>
    <col min="6917" max="6917" width="13.85546875" style="12" customWidth="1"/>
    <col min="6918" max="6918" width="15.140625" style="12" customWidth="1"/>
    <col min="6919" max="6920" width="9.140625" style="12"/>
    <col min="6921" max="6921" width="13.42578125" style="12" customWidth="1"/>
    <col min="6922" max="7167" width="9.140625" style="12"/>
    <col min="7168" max="7168" width="4.7109375" style="12" customWidth="1"/>
    <col min="7169" max="7169" width="40.140625" style="12" customWidth="1"/>
    <col min="7170" max="7170" width="7.42578125" style="12" customWidth="1"/>
    <col min="7171" max="7171" width="10.140625" style="12" customWidth="1"/>
    <col min="7172" max="7172" width="3.7109375" style="12" customWidth="1"/>
    <col min="7173" max="7173" width="13.85546875" style="12" customWidth="1"/>
    <col min="7174" max="7174" width="15.140625" style="12" customWidth="1"/>
    <col min="7175" max="7176" width="9.140625" style="12"/>
    <col min="7177" max="7177" width="13.42578125" style="12" customWidth="1"/>
    <col min="7178" max="7423" width="9.140625" style="12"/>
    <col min="7424" max="7424" width="4.7109375" style="12" customWidth="1"/>
    <col min="7425" max="7425" width="40.140625" style="12" customWidth="1"/>
    <col min="7426" max="7426" width="7.42578125" style="12" customWidth="1"/>
    <col min="7427" max="7427" width="10.140625" style="12" customWidth="1"/>
    <col min="7428" max="7428" width="3.7109375" style="12" customWidth="1"/>
    <col min="7429" max="7429" width="13.85546875" style="12" customWidth="1"/>
    <col min="7430" max="7430" width="15.140625" style="12" customWidth="1"/>
    <col min="7431" max="7432" width="9.140625" style="12"/>
    <col min="7433" max="7433" width="13.42578125" style="12" customWidth="1"/>
    <col min="7434" max="7679" width="9.140625" style="12"/>
    <col min="7680" max="7680" width="4.7109375" style="12" customWidth="1"/>
    <col min="7681" max="7681" width="40.140625" style="12" customWidth="1"/>
    <col min="7682" max="7682" width="7.42578125" style="12" customWidth="1"/>
    <col min="7683" max="7683" width="10.140625" style="12" customWidth="1"/>
    <col min="7684" max="7684" width="3.7109375" style="12" customWidth="1"/>
    <col min="7685" max="7685" width="13.85546875" style="12" customWidth="1"/>
    <col min="7686" max="7686" width="15.140625" style="12" customWidth="1"/>
    <col min="7687" max="7688" width="9.140625" style="12"/>
    <col min="7689" max="7689" width="13.42578125" style="12" customWidth="1"/>
    <col min="7690" max="7935" width="9.140625" style="12"/>
    <col min="7936" max="7936" width="4.7109375" style="12" customWidth="1"/>
    <col min="7937" max="7937" width="40.140625" style="12" customWidth="1"/>
    <col min="7938" max="7938" width="7.42578125" style="12" customWidth="1"/>
    <col min="7939" max="7939" width="10.140625" style="12" customWidth="1"/>
    <col min="7940" max="7940" width="3.7109375" style="12" customWidth="1"/>
    <col min="7941" max="7941" width="13.85546875" style="12" customWidth="1"/>
    <col min="7942" max="7942" width="15.140625" style="12" customWidth="1"/>
    <col min="7943" max="7944" width="9.140625" style="12"/>
    <col min="7945" max="7945" width="13.42578125" style="12" customWidth="1"/>
    <col min="7946" max="8191" width="9.140625" style="12"/>
    <col min="8192" max="8192" width="4.7109375" style="12" customWidth="1"/>
    <col min="8193" max="8193" width="40.140625" style="12" customWidth="1"/>
    <col min="8194" max="8194" width="7.42578125" style="12" customWidth="1"/>
    <col min="8195" max="8195" width="10.140625" style="12" customWidth="1"/>
    <col min="8196" max="8196" width="3.7109375" style="12" customWidth="1"/>
    <col min="8197" max="8197" width="13.85546875" style="12" customWidth="1"/>
    <col min="8198" max="8198" width="15.140625" style="12" customWidth="1"/>
    <col min="8199" max="8200" width="9.140625" style="12"/>
    <col min="8201" max="8201" width="13.42578125" style="12" customWidth="1"/>
    <col min="8202" max="8447" width="9.140625" style="12"/>
    <col min="8448" max="8448" width="4.7109375" style="12" customWidth="1"/>
    <col min="8449" max="8449" width="40.140625" style="12" customWidth="1"/>
    <col min="8450" max="8450" width="7.42578125" style="12" customWidth="1"/>
    <col min="8451" max="8451" width="10.140625" style="12" customWidth="1"/>
    <col min="8452" max="8452" width="3.7109375" style="12" customWidth="1"/>
    <col min="8453" max="8453" width="13.85546875" style="12" customWidth="1"/>
    <col min="8454" max="8454" width="15.140625" style="12" customWidth="1"/>
    <col min="8455" max="8456" width="9.140625" style="12"/>
    <col min="8457" max="8457" width="13.42578125" style="12" customWidth="1"/>
    <col min="8458" max="8703" width="9.140625" style="12"/>
    <col min="8704" max="8704" width="4.7109375" style="12" customWidth="1"/>
    <col min="8705" max="8705" width="40.140625" style="12" customWidth="1"/>
    <col min="8706" max="8706" width="7.42578125" style="12" customWidth="1"/>
    <col min="8707" max="8707" width="10.140625" style="12" customWidth="1"/>
    <col min="8708" max="8708" width="3.7109375" style="12" customWidth="1"/>
    <col min="8709" max="8709" width="13.85546875" style="12" customWidth="1"/>
    <col min="8710" max="8710" width="15.140625" style="12" customWidth="1"/>
    <col min="8711" max="8712" width="9.140625" style="12"/>
    <col min="8713" max="8713" width="13.42578125" style="12" customWidth="1"/>
    <col min="8714" max="8959" width="9.140625" style="12"/>
    <col min="8960" max="8960" width="4.7109375" style="12" customWidth="1"/>
    <col min="8961" max="8961" width="40.140625" style="12" customWidth="1"/>
    <col min="8962" max="8962" width="7.42578125" style="12" customWidth="1"/>
    <col min="8963" max="8963" width="10.140625" style="12" customWidth="1"/>
    <col min="8964" max="8964" width="3.7109375" style="12" customWidth="1"/>
    <col min="8965" max="8965" width="13.85546875" style="12" customWidth="1"/>
    <col min="8966" max="8966" width="15.140625" style="12" customWidth="1"/>
    <col min="8967" max="8968" width="9.140625" style="12"/>
    <col min="8969" max="8969" width="13.42578125" style="12" customWidth="1"/>
    <col min="8970" max="9215" width="9.140625" style="12"/>
    <col min="9216" max="9216" width="4.7109375" style="12" customWidth="1"/>
    <col min="9217" max="9217" width="40.140625" style="12" customWidth="1"/>
    <col min="9218" max="9218" width="7.42578125" style="12" customWidth="1"/>
    <col min="9219" max="9219" width="10.140625" style="12" customWidth="1"/>
    <col min="9220" max="9220" width="3.7109375" style="12" customWidth="1"/>
    <col min="9221" max="9221" width="13.85546875" style="12" customWidth="1"/>
    <col min="9222" max="9222" width="15.140625" style="12" customWidth="1"/>
    <col min="9223" max="9224" width="9.140625" style="12"/>
    <col min="9225" max="9225" width="13.42578125" style="12" customWidth="1"/>
    <col min="9226" max="9471" width="9.140625" style="12"/>
    <col min="9472" max="9472" width="4.7109375" style="12" customWidth="1"/>
    <col min="9473" max="9473" width="40.140625" style="12" customWidth="1"/>
    <col min="9474" max="9474" width="7.42578125" style="12" customWidth="1"/>
    <col min="9475" max="9475" width="10.140625" style="12" customWidth="1"/>
    <col min="9476" max="9476" width="3.7109375" style="12" customWidth="1"/>
    <col min="9477" max="9477" width="13.85546875" style="12" customWidth="1"/>
    <col min="9478" max="9478" width="15.140625" style="12" customWidth="1"/>
    <col min="9479" max="9480" width="9.140625" style="12"/>
    <col min="9481" max="9481" width="13.42578125" style="12" customWidth="1"/>
    <col min="9482" max="9727" width="9.140625" style="12"/>
    <col min="9728" max="9728" width="4.7109375" style="12" customWidth="1"/>
    <col min="9729" max="9729" width="40.140625" style="12" customWidth="1"/>
    <col min="9730" max="9730" width="7.42578125" style="12" customWidth="1"/>
    <col min="9731" max="9731" width="10.140625" style="12" customWidth="1"/>
    <col min="9732" max="9732" width="3.7109375" style="12" customWidth="1"/>
    <col min="9733" max="9733" width="13.85546875" style="12" customWidth="1"/>
    <col min="9734" max="9734" width="15.140625" style="12" customWidth="1"/>
    <col min="9735" max="9736" width="9.140625" style="12"/>
    <col min="9737" max="9737" width="13.42578125" style="12" customWidth="1"/>
    <col min="9738" max="9983" width="9.140625" style="12"/>
    <col min="9984" max="9984" width="4.7109375" style="12" customWidth="1"/>
    <col min="9985" max="9985" width="40.140625" style="12" customWidth="1"/>
    <col min="9986" max="9986" width="7.42578125" style="12" customWidth="1"/>
    <col min="9987" max="9987" width="10.140625" style="12" customWidth="1"/>
    <col min="9988" max="9988" width="3.7109375" style="12" customWidth="1"/>
    <col min="9989" max="9989" width="13.85546875" style="12" customWidth="1"/>
    <col min="9990" max="9990" width="15.140625" style="12" customWidth="1"/>
    <col min="9991" max="9992" width="9.140625" style="12"/>
    <col min="9993" max="9993" width="13.42578125" style="12" customWidth="1"/>
    <col min="9994" max="10239" width="9.140625" style="12"/>
    <col min="10240" max="10240" width="4.7109375" style="12" customWidth="1"/>
    <col min="10241" max="10241" width="40.140625" style="12" customWidth="1"/>
    <col min="10242" max="10242" width="7.42578125" style="12" customWidth="1"/>
    <col min="10243" max="10243" width="10.140625" style="12" customWidth="1"/>
    <col min="10244" max="10244" width="3.7109375" style="12" customWidth="1"/>
    <col min="10245" max="10245" width="13.85546875" style="12" customWidth="1"/>
    <col min="10246" max="10246" width="15.140625" style="12" customWidth="1"/>
    <col min="10247" max="10248" width="9.140625" style="12"/>
    <col min="10249" max="10249" width="13.42578125" style="12" customWidth="1"/>
    <col min="10250" max="10495" width="9.140625" style="12"/>
    <col min="10496" max="10496" width="4.7109375" style="12" customWidth="1"/>
    <col min="10497" max="10497" width="40.140625" style="12" customWidth="1"/>
    <col min="10498" max="10498" width="7.42578125" style="12" customWidth="1"/>
    <col min="10499" max="10499" width="10.140625" style="12" customWidth="1"/>
    <col min="10500" max="10500" width="3.7109375" style="12" customWidth="1"/>
    <col min="10501" max="10501" width="13.85546875" style="12" customWidth="1"/>
    <col min="10502" max="10502" width="15.140625" style="12" customWidth="1"/>
    <col min="10503" max="10504" width="9.140625" style="12"/>
    <col min="10505" max="10505" width="13.42578125" style="12" customWidth="1"/>
    <col min="10506" max="10751" width="9.140625" style="12"/>
    <col min="10752" max="10752" width="4.7109375" style="12" customWidth="1"/>
    <col min="10753" max="10753" width="40.140625" style="12" customWidth="1"/>
    <col min="10754" max="10754" width="7.42578125" style="12" customWidth="1"/>
    <col min="10755" max="10755" width="10.140625" style="12" customWidth="1"/>
    <col min="10756" max="10756" width="3.7109375" style="12" customWidth="1"/>
    <col min="10757" max="10757" width="13.85546875" style="12" customWidth="1"/>
    <col min="10758" max="10758" width="15.140625" style="12" customWidth="1"/>
    <col min="10759" max="10760" width="9.140625" style="12"/>
    <col min="10761" max="10761" width="13.42578125" style="12" customWidth="1"/>
    <col min="10762" max="11007" width="9.140625" style="12"/>
    <col min="11008" max="11008" width="4.7109375" style="12" customWidth="1"/>
    <col min="11009" max="11009" width="40.140625" style="12" customWidth="1"/>
    <col min="11010" max="11010" width="7.42578125" style="12" customWidth="1"/>
    <col min="11011" max="11011" width="10.140625" style="12" customWidth="1"/>
    <col min="11012" max="11012" width="3.7109375" style="12" customWidth="1"/>
    <col min="11013" max="11013" width="13.85546875" style="12" customWidth="1"/>
    <col min="11014" max="11014" width="15.140625" style="12" customWidth="1"/>
    <col min="11015" max="11016" width="9.140625" style="12"/>
    <col min="11017" max="11017" width="13.42578125" style="12" customWidth="1"/>
    <col min="11018" max="11263" width="9.140625" style="12"/>
    <col min="11264" max="11264" width="4.7109375" style="12" customWidth="1"/>
    <col min="11265" max="11265" width="40.140625" style="12" customWidth="1"/>
    <col min="11266" max="11266" width="7.42578125" style="12" customWidth="1"/>
    <col min="11267" max="11267" width="10.140625" style="12" customWidth="1"/>
    <col min="11268" max="11268" width="3.7109375" style="12" customWidth="1"/>
    <col min="11269" max="11269" width="13.85546875" style="12" customWidth="1"/>
    <col min="11270" max="11270" width="15.140625" style="12" customWidth="1"/>
    <col min="11271" max="11272" width="9.140625" style="12"/>
    <col min="11273" max="11273" width="13.42578125" style="12" customWidth="1"/>
    <col min="11274" max="11519" width="9.140625" style="12"/>
    <col min="11520" max="11520" width="4.7109375" style="12" customWidth="1"/>
    <col min="11521" max="11521" width="40.140625" style="12" customWidth="1"/>
    <col min="11522" max="11522" width="7.42578125" style="12" customWidth="1"/>
    <col min="11523" max="11523" width="10.140625" style="12" customWidth="1"/>
    <col min="11524" max="11524" width="3.7109375" style="12" customWidth="1"/>
    <col min="11525" max="11525" width="13.85546875" style="12" customWidth="1"/>
    <col min="11526" max="11526" width="15.140625" style="12" customWidth="1"/>
    <col min="11527" max="11528" width="9.140625" style="12"/>
    <col min="11529" max="11529" width="13.42578125" style="12" customWidth="1"/>
    <col min="11530" max="11775" width="9.140625" style="12"/>
    <col min="11776" max="11776" width="4.7109375" style="12" customWidth="1"/>
    <col min="11777" max="11777" width="40.140625" style="12" customWidth="1"/>
    <col min="11778" max="11778" width="7.42578125" style="12" customWidth="1"/>
    <col min="11779" max="11779" width="10.140625" style="12" customWidth="1"/>
    <col min="11780" max="11780" width="3.7109375" style="12" customWidth="1"/>
    <col min="11781" max="11781" width="13.85546875" style="12" customWidth="1"/>
    <col min="11782" max="11782" width="15.140625" style="12" customWidth="1"/>
    <col min="11783" max="11784" width="9.140625" style="12"/>
    <col min="11785" max="11785" width="13.42578125" style="12" customWidth="1"/>
    <col min="11786" max="12031" width="9.140625" style="12"/>
    <col min="12032" max="12032" width="4.7109375" style="12" customWidth="1"/>
    <col min="12033" max="12033" width="40.140625" style="12" customWidth="1"/>
    <col min="12034" max="12034" width="7.42578125" style="12" customWidth="1"/>
    <col min="12035" max="12035" width="10.140625" style="12" customWidth="1"/>
    <col min="12036" max="12036" width="3.7109375" style="12" customWidth="1"/>
    <col min="12037" max="12037" width="13.85546875" style="12" customWidth="1"/>
    <col min="12038" max="12038" width="15.140625" style="12" customWidth="1"/>
    <col min="12039" max="12040" width="9.140625" style="12"/>
    <col min="12041" max="12041" width="13.42578125" style="12" customWidth="1"/>
    <col min="12042" max="12287" width="9.140625" style="12"/>
    <col min="12288" max="12288" width="4.7109375" style="12" customWidth="1"/>
    <col min="12289" max="12289" width="40.140625" style="12" customWidth="1"/>
    <col min="12290" max="12290" width="7.42578125" style="12" customWidth="1"/>
    <col min="12291" max="12291" width="10.140625" style="12" customWidth="1"/>
    <col min="12292" max="12292" width="3.7109375" style="12" customWidth="1"/>
    <col min="12293" max="12293" width="13.85546875" style="12" customWidth="1"/>
    <col min="12294" max="12294" width="15.140625" style="12" customWidth="1"/>
    <col min="12295" max="12296" width="9.140625" style="12"/>
    <col min="12297" max="12297" width="13.42578125" style="12" customWidth="1"/>
    <col min="12298" max="12543" width="9.140625" style="12"/>
    <col min="12544" max="12544" width="4.7109375" style="12" customWidth="1"/>
    <col min="12545" max="12545" width="40.140625" style="12" customWidth="1"/>
    <col min="12546" max="12546" width="7.42578125" style="12" customWidth="1"/>
    <col min="12547" max="12547" width="10.140625" style="12" customWidth="1"/>
    <col min="12548" max="12548" width="3.7109375" style="12" customWidth="1"/>
    <col min="12549" max="12549" width="13.85546875" style="12" customWidth="1"/>
    <col min="12550" max="12550" width="15.140625" style="12" customWidth="1"/>
    <col min="12551" max="12552" width="9.140625" style="12"/>
    <col min="12553" max="12553" width="13.42578125" style="12" customWidth="1"/>
    <col min="12554" max="12799" width="9.140625" style="12"/>
    <col min="12800" max="12800" width="4.7109375" style="12" customWidth="1"/>
    <col min="12801" max="12801" width="40.140625" style="12" customWidth="1"/>
    <col min="12802" max="12802" width="7.42578125" style="12" customWidth="1"/>
    <col min="12803" max="12803" width="10.140625" style="12" customWidth="1"/>
    <col min="12804" max="12804" width="3.7109375" style="12" customWidth="1"/>
    <col min="12805" max="12805" width="13.85546875" style="12" customWidth="1"/>
    <col min="12806" max="12806" width="15.140625" style="12" customWidth="1"/>
    <col min="12807" max="12808" width="9.140625" style="12"/>
    <col min="12809" max="12809" width="13.42578125" style="12" customWidth="1"/>
    <col min="12810" max="13055" width="9.140625" style="12"/>
    <col min="13056" max="13056" width="4.7109375" style="12" customWidth="1"/>
    <col min="13057" max="13057" width="40.140625" style="12" customWidth="1"/>
    <col min="13058" max="13058" width="7.42578125" style="12" customWidth="1"/>
    <col min="13059" max="13059" width="10.140625" style="12" customWidth="1"/>
    <col min="13060" max="13060" width="3.7109375" style="12" customWidth="1"/>
    <col min="13061" max="13061" width="13.85546875" style="12" customWidth="1"/>
    <col min="13062" max="13062" width="15.140625" style="12" customWidth="1"/>
    <col min="13063" max="13064" width="9.140625" style="12"/>
    <col min="13065" max="13065" width="13.42578125" style="12" customWidth="1"/>
    <col min="13066" max="13311" width="9.140625" style="12"/>
    <col min="13312" max="13312" width="4.7109375" style="12" customWidth="1"/>
    <col min="13313" max="13313" width="40.140625" style="12" customWidth="1"/>
    <col min="13314" max="13314" width="7.42578125" style="12" customWidth="1"/>
    <col min="13315" max="13315" width="10.140625" style="12" customWidth="1"/>
    <col min="13316" max="13316" width="3.7109375" style="12" customWidth="1"/>
    <col min="13317" max="13317" width="13.85546875" style="12" customWidth="1"/>
    <col min="13318" max="13318" width="15.140625" style="12" customWidth="1"/>
    <col min="13319" max="13320" width="9.140625" style="12"/>
    <col min="13321" max="13321" width="13.42578125" style="12" customWidth="1"/>
    <col min="13322" max="13567" width="9.140625" style="12"/>
    <col min="13568" max="13568" width="4.7109375" style="12" customWidth="1"/>
    <col min="13569" max="13569" width="40.140625" style="12" customWidth="1"/>
    <col min="13570" max="13570" width="7.42578125" style="12" customWidth="1"/>
    <col min="13571" max="13571" width="10.140625" style="12" customWidth="1"/>
    <col min="13572" max="13572" width="3.7109375" style="12" customWidth="1"/>
    <col min="13573" max="13573" width="13.85546875" style="12" customWidth="1"/>
    <col min="13574" max="13574" width="15.140625" style="12" customWidth="1"/>
    <col min="13575" max="13576" width="9.140625" style="12"/>
    <col min="13577" max="13577" width="13.42578125" style="12" customWidth="1"/>
    <col min="13578" max="13823" width="9.140625" style="12"/>
    <col min="13824" max="13824" width="4.7109375" style="12" customWidth="1"/>
    <col min="13825" max="13825" width="40.140625" style="12" customWidth="1"/>
    <col min="13826" max="13826" width="7.42578125" style="12" customWidth="1"/>
    <col min="13827" max="13827" width="10.140625" style="12" customWidth="1"/>
    <col min="13828" max="13828" width="3.7109375" style="12" customWidth="1"/>
    <col min="13829" max="13829" width="13.85546875" style="12" customWidth="1"/>
    <col min="13830" max="13830" width="15.140625" style="12" customWidth="1"/>
    <col min="13831" max="13832" width="9.140625" style="12"/>
    <col min="13833" max="13833" width="13.42578125" style="12" customWidth="1"/>
    <col min="13834" max="14079" width="9.140625" style="12"/>
    <col min="14080" max="14080" width="4.7109375" style="12" customWidth="1"/>
    <col min="14081" max="14081" width="40.140625" style="12" customWidth="1"/>
    <col min="14082" max="14082" width="7.42578125" style="12" customWidth="1"/>
    <col min="14083" max="14083" width="10.140625" style="12" customWidth="1"/>
    <col min="14084" max="14084" width="3.7109375" style="12" customWidth="1"/>
    <col min="14085" max="14085" width="13.85546875" style="12" customWidth="1"/>
    <col min="14086" max="14086" width="15.140625" style="12" customWidth="1"/>
    <col min="14087" max="14088" width="9.140625" style="12"/>
    <col min="14089" max="14089" width="13.42578125" style="12" customWidth="1"/>
    <col min="14090" max="14335" width="9.140625" style="12"/>
    <col min="14336" max="14336" width="4.7109375" style="12" customWidth="1"/>
    <col min="14337" max="14337" width="40.140625" style="12" customWidth="1"/>
    <col min="14338" max="14338" width="7.42578125" style="12" customWidth="1"/>
    <col min="14339" max="14339" width="10.140625" style="12" customWidth="1"/>
    <col min="14340" max="14340" width="3.7109375" style="12" customWidth="1"/>
    <col min="14341" max="14341" width="13.85546875" style="12" customWidth="1"/>
    <col min="14342" max="14342" width="15.140625" style="12" customWidth="1"/>
    <col min="14343" max="14344" width="9.140625" style="12"/>
    <col min="14345" max="14345" width="13.42578125" style="12" customWidth="1"/>
    <col min="14346" max="14591" width="9.140625" style="12"/>
    <col min="14592" max="14592" width="4.7109375" style="12" customWidth="1"/>
    <col min="14593" max="14593" width="40.140625" style="12" customWidth="1"/>
    <col min="14594" max="14594" width="7.42578125" style="12" customWidth="1"/>
    <col min="14595" max="14595" width="10.140625" style="12" customWidth="1"/>
    <col min="14596" max="14596" width="3.7109375" style="12" customWidth="1"/>
    <col min="14597" max="14597" width="13.85546875" style="12" customWidth="1"/>
    <col min="14598" max="14598" width="15.140625" style="12" customWidth="1"/>
    <col min="14599" max="14600" width="9.140625" style="12"/>
    <col min="14601" max="14601" width="13.42578125" style="12" customWidth="1"/>
    <col min="14602" max="14847" width="9.140625" style="12"/>
    <col min="14848" max="14848" width="4.7109375" style="12" customWidth="1"/>
    <col min="14849" max="14849" width="40.140625" style="12" customWidth="1"/>
    <col min="14850" max="14850" width="7.42578125" style="12" customWidth="1"/>
    <col min="14851" max="14851" width="10.140625" style="12" customWidth="1"/>
    <col min="14852" max="14852" width="3.7109375" style="12" customWidth="1"/>
    <col min="14853" max="14853" width="13.85546875" style="12" customWidth="1"/>
    <col min="14854" max="14854" width="15.140625" style="12" customWidth="1"/>
    <col min="14855" max="14856" width="9.140625" style="12"/>
    <col min="14857" max="14857" width="13.42578125" style="12" customWidth="1"/>
    <col min="14858" max="15103" width="9.140625" style="12"/>
    <col min="15104" max="15104" width="4.7109375" style="12" customWidth="1"/>
    <col min="15105" max="15105" width="40.140625" style="12" customWidth="1"/>
    <col min="15106" max="15106" width="7.42578125" style="12" customWidth="1"/>
    <col min="15107" max="15107" width="10.140625" style="12" customWidth="1"/>
    <col min="15108" max="15108" width="3.7109375" style="12" customWidth="1"/>
    <col min="15109" max="15109" width="13.85546875" style="12" customWidth="1"/>
    <col min="15110" max="15110" width="15.140625" style="12" customWidth="1"/>
    <col min="15111" max="15112" width="9.140625" style="12"/>
    <col min="15113" max="15113" width="13.42578125" style="12" customWidth="1"/>
    <col min="15114" max="15359" width="9.140625" style="12"/>
    <col min="15360" max="15360" width="4.7109375" style="12" customWidth="1"/>
    <col min="15361" max="15361" width="40.140625" style="12" customWidth="1"/>
    <col min="15362" max="15362" width="7.42578125" style="12" customWidth="1"/>
    <col min="15363" max="15363" width="10.140625" style="12" customWidth="1"/>
    <col min="15364" max="15364" width="3.7109375" style="12" customWidth="1"/>
    <col min="15365" max="15365" width="13.85546875" style="12" customWidth="1"/>
    <col min="15366" max="15366" width="15.140625" style="12" customWidth="1"/>
    <col min="15367" max="15368" width="9.140625" style="12"/>
    <col min="15369" max="15369" width="13.42578125" style="12" customWidth="1"/>
    <col min="15370" max="15615" width="9.140625" style="12"/>
    <col min="15616" max="15616" width="4.7109375" style="12" customWidth="1"/>
    <col min="15617" max="15617" width="40.140625" style="12" customWidth="1"/>
    <col min="15618" max="15618" width="7.42578125" style="12" customWidth="1"/>
    <col min="15619" max="15619" width="10.140625" style="12" customWidth="1"/>
    <col min="15620" max="15620" width="3.7109375" style="12" customWidth="1"/>
    <col min="15621" max="15621" width="13.85546875" style="12" customWidth="1"/>
    <col min="15622" max="15622" width="15.140625" style="12" customWidth="1"/>
    <col min="15623" max="15624" width="9.140625" style="12"/>
    <col min="15625" max="15625" width="13.42578125" style="12" customWidth="1"/>
    <col min="15626" max="15871" width="9.140625" style="12"/>
    <col min="15872" max="15872" width="4.7109375" style="12" customWidth="1"/>
    <col min="15873" max="15873" width="40.140625" style="12" customWidth="1"/>
    <col min="15874" max="15874" width="7.42578125" style="12" customWidth="1"/>
    <col min="15875" max="15875" width="10.140625" style="12" customWidth="1"/>
    <col min="15876" max="15876" width="3.7109375" style="12" customWidth="1"/>
    <col min="15877" max="15877" width="13.85546875" style="12" customWidth="1"/>
    <col min="15878" max="15878" width="15.140625" style="12" customWidth="1"/>
    <col min="15879" max="15880" width="9.140625" style="12"/>
    <col min="15881" max="15881" width="13.42578125" style="12" customWidth="1"/>
    <col min="15882" max="16127" width="9.140625" style="12"/>
    <col min="16128" max="16128" width="4.7109375" style="12" customWidth="1"/>
    <col min="16129" max="16129" width="40.140625" style="12" customWidth="1"/>
    <col min="16130" max="16130" width="7.42578125" style="12" customWidth="1"/>
    <col min="16131" max="16131" width="10.140625" style="12" customWidth="1"/>
    <col min="16132" max="16132" width="3.7109375" style="12" customWidth="1"/>
    <col min="16133" max="16133" width="13.85546875" style="12" customWidth="1"/>
    <col min="16134" max="16134" width="15.140625" style="12" customWidth="1"/>
    <col min="16135" max="16136" width="9.140625" style="12"/>
    <col min="16137" max="16137" width="13.42578125" style="12" customWidth="1"/>
    <col min="16138" max="16384" width="9.140625" style="12"/>
  </cols>
  <sheetData>
    <row r="1" spans="1:6">
      <c r="A1" s="330"/>
      <c r="B1" s="331"/>
      <c r="C1" s="332"/>
      <c r="D1" s="202"/>
      <c r="E1" s="208"/>
      <c r="F1" s="209"/>
    </row>
    <row r="2" spans="1:6">
      <c r="A2" s="333"/>
      <c r="B2" s="334"/>
      <c r="C2" s="335"/>
      <c r="D2" s="203"/>
      <c r="E2" s="210"/>
      <c r="F2" s="211"/>
    </row>
    <row r="3" spans="1:6">
      <c r="A3" s="330"/>
      <c r="B3" s="331"/>
      <c r="C3" s="332"/>
      <c r="D3" s="202"/>
      <c r="E3" s="208"/>
      <c r="F3" s="209"/>
    </row>
    <row r="4" spans="1:6">
      <c r="A4" s="336"/>
      <c r="B4" s="337"/>
      <c r="C4" s="338"/>
      <c r="D4" s="204"/>
      <c r="E4" s="212"/>
      <c r="F4" s="213"/>
    </row>
    <row r="14" spans="1:6">
      <c r="D14" s="12"/>
      <c r="E14" s="214"/>
    </row>
    <row r="15" spans="1:6">
      <c r="D15" s="12"/>
      <c r="E15" s="214"/>
    </row>
    <row r="27" spans="1:5">
      <c r="B27" s="341" t="s">
        <v>175</v>
      </c>
      <c r="C27" s="341"/>
      <c r="D27" s="341"/>
      <c r="E27" s="216"/>
    </row>
    <row r="28" spans="1:5" ht="52.5" customHeight="1">
      <c r="B28" s="341"/>
      <c r="C28" s="341"/>
      <c r="D28" s="341"/>
      <c r="E28" s="216"/>
    </row>
    <row r="32" spans="1:5" ht="20.25" customHeight="1">
      <c r="A32" s="12"/>
      <c r="D32" s="12"/>
    </row>
    <row r="33" spans="1:12" ht="19.5" customHeight="1">
      <c r="A33" s="12"/>
      <c r="D33" s="12"/>
    </row>
    <row r="34" spans="1:12" ht="14.25" customHeight="1">
      <c r="A34" s="339"/>
      <c r="B34" s="340"/>
      <c r="C34" s="340"/>
      <c r="D34" s="340"/>
      <c r="E34" s="218"/>
      <c r="F34" s="219"/>
      <c r="G34" s="17"/>
      <c r="H34" s="17"/>
      <c r="I34" s="18"/>
      <c r="J34" s="19"/>
      <c r="K34" s="20"/>
      <c r="L34" s="20"/>
    </row>
    <row r="35" spans="1:12">
      <c r="A35" s="137"/>
      <c r="B35" s="207"/>
      <c r="C35" s="207"/>
      <c r="D35" s="207"/>
      <c r="E35" s="220"/>
      <c r="F35" s="220"/>
      <c r="G35" s="21"/>
      <c r="H35" s="21"/>
      <c r="I35" s="21"/>
      <c r="J35" s="22"/>
      <c r="K35" s="20"/>
      <c r="L35" s="20"/>
    </row>
    <row r="36" spans="1:12" ht="25.5">
      <c r="A36" s="137"/>
      <c r="B36" s="138"/>
      <c r="C36" s="24" t="s">
        <v>17</v>
      </c>
      <c r="D36" s="25" t="s">
        <v>18</v>
      </c>
      <c r="E36" s="221" t="s">
        <v>19</v>
      </c>
      <c r="F36" s="222" t="s">
        <v>20</v>
      </c>
      <c r="G36" s="21"/>
      <c r="H36" s="21"/>
      <c r="I36" s="21"/>
      <c r="J36" s="22"/>
      <c r="K36" s="20"/>
      <c r="L36" s="20"/>
    </row>
    <row r="37" spans="1:12" ht="14.25" customHeight="1">
      <c r="B37" s="137" t="s">
        <v>21</v>
      </c>
      <c r="C37" s="26"/>
      <c r="D37" s="27"/>
      <c r="E37" s="223"/>
      <c r="F37" s="224"/>
      <c r="G37" s="21"/>
      <c r="H37" s="21"/>
      <c r="I37" s="21"/>
      <c r="J37" s="22"/>
      <c r="K37" s="20"/>
      <c r="L37" s="20"/>
    </row>
    <row r="38" spans="1:12">
      <c r="B38" s="137"/>
      <c r="C38" s="26"/>
      <c r="D38" s="27"/>
      <c r="E38" s="223"/>
      <c r="F38" s="224"/>
      <c r="G38" s="21"/>
      <c r="H38" s="21"/>
      <c r="I38" s="21"/>
      <c r="J38" s="22"/>
      <c r="K38" s="20"/>
      <c r="L38" s="20"/>
    </row>
    <row r="39" spans="1:12" ht="54" customHeight="1">
      <c r="A39" s="13" t="s">
        <v>0</v>
      </c>
      <c r="B39" s="28" t="s">
        <v>22</v>
      </c>
      <c r="C39" s="26"/>
      <c r="D39" s="27"/>
      <c r="E39" s="223"/>
      <c r="F39" s="224"/>
      <c r="G39" s="21"/>
      <c r="H39" s="21"/>
      <c r="I39" s="21"/>
      <c r="J39" s="22"/>
      <c r="K39" s="20"/>
      <c r="L39" s="20"/>
    </row>
    <row r="40" spans="1:12" ht="15" customHeight="1">
      <c r="B40" s="137"/>
      <c r="C40" s="29" t="s">
        <v>23</v>
      </c>
      <c r="D40" s="27">
        <v>37</v>
      </c>
      <c r="E40" s="223"/>
      <c r="F40" s="224">
        <f>SUM(E40*D40)</f>
        <v>0</v>
      </c>
      <c r="G40" s="21"/>
      <c r="H40" s="21"/>
      <c r="I40" s="21"/>
      <c r="J40" s="22"/>
      <c r="K40" s="20"/>
      <c r="L40" s="20"/>
    </row>
    <row r="41" spans="1:12" ht="15" customHeight="1">
      <c r="D41" s="15"/>
      <c r="E41" s="214"/>
      <c r="F41" s="214"/>
      <c r="G41" s="21"/>
      <c r="H41" s="21"/>
      <c r="I41" s="21"/>
      <c r="J41" s="22"/>
      <c r="K41" s="20"/>
      <c r="L41" s="20"/>
    </row>
    <row r="42" spans="1:12" ht="52.5" customHeight="1">
      <c r="A42" s="13" t="s">
        <v>2</v>
      </c>
      <c r="B42" s="30" t="s">
        <v>24</v>
      </c>
      <c r="C42" s="29"/>
      <c r="D42" s="27"/>
      <c r="E42" s="223"/>
      <c r="F42" s="224"/>
      <c r="G42" s="21"/>
      <c r="H42" s="21"/>
      <c r="I42" s="21"/>
      <c r="J42" s="22"/>
      <c r="K42" s="20"/>
      <c r="L42" s="20"/>
    </row>
    <row r="43" spans="1:12" ht="15" customHeight="1">
      <c r="A43" s="12"/>
      <c r="B43" s="19"/>
      <c r="C43" s="29" t="s">
        <v>25</v>
      </c>
      <c r="D43" s="27">
        <v>1</v>
      </c>
      <c r="E43" s="223"/>
      <c r="F43" s="224">
        <f>SUM(E43*D43)</f>
        <v>0</v>
      </c>
      <c r="G43" s="21"/>
      <c r="H43" s="21"/>
      <c r="I43" s="21"/>
      <c r="J43" s="22"/>
      <c r="K43" s="20"/>
      <c r="L43" s="20"/>
    </row>
    <row r="44" spans="1:12" ht="15.75" customHeight="1">
      <c r="A44" s="12"/>
      <c r="B44" s="19"/>
      <c r="C44" s="29"/>
      <c r="D44" s="27"/>
      <c r="E44" s="223"/>
      <c r="F44" s="224"/>
      <c r="G44" s="21"/>
      <c r="H44" s="21"/>
      <c r="I44" s="21"/>
      <c r="J44" s="22"/>
      <c r="K44" s="20"/>
      <c r="L44" s="20"/>
    </row>
    <row r="45" spans="1:12">
      <c r="A45" s="31"/>
      <c r="B45" s="32"/>
      <c r="C45" s="33"/>
      <c r="D45" s="284" t="s">
        <v>26</v>
      </c>
      <c r="E45" s="225"/>
      <c r="F45" s="226">
        <f>SUM(F40:F43)</f>
        <v>0</v>
      </c>
      <c r="G45" s="21"/>
      <c r="H45" s="21"/>
      <c r="I45" s="21"/>
      <c r="J45" s="22"/>
      <c r="K45" s="20"/>
      <c r="L45" s="20"/>
    </row>
    <row r="46" spans="1:12" ht="15" customHeight="1">
      <c r="A46" s="12"/>
      <c r="B46" s="137"/>
      <c r="C46" s="26"/>
      <c r="D46" s="27"/>
      <c r="E46" s="223"/>
      <c r="F46" s="224"/>
      <c r="G46" s="21"/>
      <c r="H46" s="21"/>
      <c r="I46" s="21"/>
      <c r="J46" s="22"/>
      <c r="K46" s="20"/>
      <c r="L46" s="20"/>
    </row>
    <row r="47" spans="1:12" ht="14.25" customHeight="1">
      <c r="B47" s="137" t="s">
        <v>27</v>
      </c>
      <c r="C47" s="26"/>
      <c r="D47" s="27"/>
      <c r="E47" s="223"/>
      <c r="F47" s="224"/>
      <c r="G47" s="21"/>
      <c r="H47" s="21"/>
      <c r="I47" s="21"/>
      <c r="J47" s="22"/>
      <c r="K47" s="20"/>
      <c r="L47" s="20"/>
    </row>
    <row r="48" spans="1:12" ht="25.5">
      <c r="A48" s="137"/>
      <c r="B48" s="138"/>
      <c r="C48" s="24" t="s">
        <v>17</v>
      </c>
      <c r="D48" s="25" t="s">
        <v>18</v>
      </c>
      <c r="E48" s="221" t="s">
        <v>19</v>
      </c>
      <c r="F48" s="222" t="s">
        <v>20</v>
      </c>
      <c r="G48" s="21"/>
      <c r="H48" s="21"/>
      <c r="I48" s="21"/>
      <c r="J48" s="22"/>
      <c r="K48" s="20"/>
      <c r="L48" s="20"/>
    </row>
    <row r="49" spans="1:12" ht="9.75" customHeight="1">
      <c r="B49" s="19"/>
      <c r="C49" s="29"/>
      <c r="D49" s="27"/>
      <c r="E49" s="223"/>
      <c r="F49" s="224"/>
      <c r="G49" s="34"/>
      <c r="H49" s="34"/>
      <c r="I49" s="21"/>
      <c r="J49" s="22"/>
      <c r="K49" s="20"/>
      <c r="L49" s="20"/>
    </row>
    <row r="50" spans="1:12" ht="65.25" customHeight="1">
      <c r="A50" s="13" t="s">
        <v>0</v>
      </c>
      <c r="B50" s="28" t="s">
        <v>28</v>
      </c>
      <c r="C50" s="29"/>
      <c r="D50" s="27"/>
      <c r="E50" s="223"/>
      <c r="F50" s="224"/>
      <c r="G50" s="34"/>
      <c r="H50" s="34"/>
      <c r="I50" s="34"/>
      <c r="J50" s="35"/>
      <c r="K50" s="20"/>
      <c r="L50" s="20"/>
    </row>
    <row r="51" spans="1:12" ht="41.25" customHeight="1">
      <c r="B51" s="28" t="s">
        <v>29</v>
      </c>
      <c r="C51" s="29"/>
      <c r="D51" s="27"/>
      <c r="E51" s="223"/>
      <c r="F51" s="224"/>
      <c r="G51" s="34"/>
      <c r="H51" s="34"/>
      <c r="I51" s="34"/>
      <c r="J51" s="35"/>
      <c r="K51" s="20"/>
      <c r="L51" s="20"/>
    </row>
    <row r="52" spans="1:12" ht="14.25" customHeight="1">
      <c r="B52" s="22"/>
      <c r="C52" s="29" t="s">
        <v>30</v>
      </c>
      <c r="D52" s="27">
        <v>219</v>
      </c>
      <c r="E52" s="223"/>
      <c r="F52" s="224">
        <f>SUM(E52*D52)</f>
        <v>0</v>
      </c>
      <c r="G52" s="34"/>
      <c r="H52" s="34"/>
      <c r="I52" s="34"/>
      <c r="J52" s="35"/>
      <c r="K52" s="20"/>
      <c r="L52" s="20"/>
    </row>
    <row r="53" spans="1:12" ht="41.25" customHeight="1">
      <c r="A53" s="13" t="s">
        <v>2</v>
      </c>
      <c r="B53" s="36" t="s">
        <v>31</v>
      </c>
      <c r="C53" s="29"/>
      <c r="D53" s="27"/>
      <c r="E53" s="223"/>
      <c r="F53" s="224"/>
      <c r="G53" s="21"/>
      <c r="H53" s="21"/>
      <c r="I53" s="21"/>
      <c r="J53" s="22"/>
      <c r="K53" s="20"/>
      <c r="L53" s="20"/>
    </row>
    <row r="54" spans="1:12" ht="13.15" customHeight="1">
      <c r="B54" s="19"/>
      <c r="C54" s="29" t="s">
        <v>32</v>
      </c>
      <c r="D54" s="27">
        <v>44</v>
      </c>
      <c r="E54" s="223"/>
      <c r="F54" s="224">
        <f>SUM(E54*D54)</f>
        <v>0</v>
      </c>
      <c r="G54" s="21"/>
      <c r="H54" s="21"/>
      <c r="I54" s="21"/>
      <c r="J54" s="22"/>
      <c r="K54" s="20"/>
      <c r="L54" s="20"/>
    </row>
    <row r="55" spans="1:12" ht="9" customHeight="1">
      <c r="B55" s="19"/>
      <c r="C55" s="29"/>
      <c r="D55" s="27"/>
      <c r="E55" s="223"/>
      <c r="F55" s="224"/>
      <c r="G55" s="21"/>
      <c r="H55" s="21"/>
      <c r="I55" s="21"/>
      <c r="J55" s="22"/>
      <c r="K55" s="20"/>
      <c r="L55" s="20"/>
    </row>
    <row r="56" spans="1:12" ht="39.6" customHeight="1">
      <c r="A56" s="13" t="s">
        <v>4</v>
      </c>
      <c r="B56" s="36" t="s">
        <v>33</v>
      </c>
      <c r="C56" s="29"/>
      <c r="D56" s="27"/>
      <c r="E56" s="223"/>
      <c r="F56" s="224"/>
      <c r="G56" s="21"/>
      <c r="H56" s="21"/>
      <c r="I56" s="21"/>
      <c r="J56" s="22"/>
      <c r="K56" s="20"/>
      <c r="L56" s="20"/>
    </row>
    <row r="57" spans="1:12" ht="12.75" customHeight="1">
      <c r="B57" s="19"/>
      <c r="C57" s="29" t="s">
        <v>30</v>
      </c>
      <c r="D57" s="27">
        <v>180</v>
      </c>
      <c r="E57" s="223"/>
      <c r="F57" s="224">
        <f>SUM(E57*D57)</f>
        <v>0</v>
      </c>
      <c r="G57" s="21"/>
      <c r="H57" s="21"/>
      <c r="I57" s="21"/>
      <c r="J57" s="22"/>
      <c r="K57" s="20"/>
      <c r="L57" s="20"/>
    </row>
    <row r="58" spans="1:12" ht="12.75" customHeight="1">
      <c r="B58" s="19"/>
      <c r="C58" s="29"/>
      <c r="D58" s="27"/>
      <c r="E58" s="223"/>
      <c r="F58" s="224"/>
      <c r="G58" s="21"/>
      <c r="H58" s="21"/>
      <c r="I58" s="21"/>
      <c r="J58" s="22"/>
      <c r="K58" s="20"/>
      <c r="L58" s="20"/>
    </row>
    <row r="59" spans="1:12" ht="51">
      <c r="A59" s="37" t="s">
        <v>5</v>
      </c>
      <c r="B59" s="19" t="s">
        <v>34</v>
      </c>
      <c r="C59" s="29"/>
      <c r="D59" s="27"/>
      <c r="E59" s="223"/>
      <c r="F59" s="224"/>
      <c r="G59" s="21"/>
      <c r="H59" s="21"/>
      <c r="I59" s="21"/>
      <c r="J59" s="22"/>
      <c r="K59" s="20"/>
      <c r="L59" s="20"/>
    </row>
    <row r="60" spans="1:12" ht="12.75" customHeight="1">
      <c r="B60" s="19"/>
      <c r="C60" s="29" t="s">
        <v>35</v>
      </c>
      <c r="D60" s="27">
        <v>120</v>
      </c>
      <c r="E60" s="223"/>
      <c r="F60" s="224">
        <f>D60*E60</f>
        <v>0</v>
      </c>
      <c r="G60" s="21"/>
      <c r="H60" s="21"/>
      <c r="I60" s="21"/>
      <c r="J60" s="22"/>
      <c r="K60" s="20"/>
      <c r="L60" s="20"/>
    </row>
    <row r="61" spans="1:12" ht="12.75" customHeight="1">
      <c r="B61" s="19"/>
      <c r="C61" s="29"/>
      <c r="D61" s="27"/>
      <c r="E61" s="223"/>
      <c r="F61" s="224"/>
      <c r="G61" s="21"/>
      <c r="H61" s="21"/>
      <c r="I61" s="21"/>
      <c r="J61" s="22"/>
      <c r="K61" s="20"/>
      <c r="L61" s="20"/>
    </row>
    <row r="62" spans="1:12" ht="54.6" customHeight="1">
      <c r="A62" s="37" t="s">
        <v>6</v>
      </c>
      <c r="B62" s="38" t="s">
        <v>36</v>
      </c>
      <c r="C62" s="29"/>
      <c r="D62" s="27"/>
      <c r="E62" s="223"/>
      <c r="F62" s="224"/>
      <c r="G62" s="21"/>
      <c r="H62" s="21"/>
      <c r="I62" s="21"/>
      <c r="J62" s="22"/>
      <c r="K62" s="20"/>
      <c r="L62" s="20"/>
    </row>
    <row r="63" spans="1:12" ht="12.75" customHeight="1">
      <c r="B63" s="19"/>
      <c r="C63" s="29" t="s">
        <v>30</v>
      </c>
      <c r="D63" s="27">
        <v>9</v>
      </c>
      <c r="E63" s="223"/>
      <c r="F63" s="224">
        <f>SUM(E63*D63)</f>
        <v>0</v>
      </c>
      <c r="G63" s="21"/>
      <c r="H63" s="21"/>
      <c r="I63" s="21"/>
      <c r="J63" s="22"/>
      <c r="K63" s="20"/>
      <c r="L63" s="20"/>
    </row>
    <row r="64" spans="1:12" ht="12.75" customHeight="1">
      <c r="B64" s="19"/>
      <c r="C64" s="29"/>
      <c r="D64" s="27"/>
      <c r="E64" s="223"/>
      <c r="F64" s="224"/>
      <c r="G64" s="21"/>
      <c r="H64" s="21"/>
      <c r="I64" s="21"/>
      <c r="J64" s="22"/>
      <c r="K64" s="20"/>
      <c r="L64" s="20"/>
    </row>
    <row r="65" spans="1:12" ht="25.5">
      <c r="A65" s="37" t="s">
        <v>7</v>
      </c>
      <c r="B65" s="19" t="s">
        <v>37</v>
      </c>
      <c r="C65" s="29"/>
      <c r="D65" s="27"/>
      <c r="E65" s="223"/>
      <c r="F65" s="224"/>
      <c r="G65" s="21"/>
      <c r="H65" s="21"/>
      <c r="I65" s="21"/>
      <c r="J65" s="22"/>
      <c r="K65" s="20"/>
      <c r="L65" s="20"/>
    </row>
    <row r="66" spans="1:12">
      <c r="B66" s="19"/>
      <c r="C66" s="29" t="s">
        <v>23</v>
      </c>
      <c r="D66" s="27">
        <v>145</v>
      </c>
      <c r="E66" s="223"/>
      <c r="F66" s="224">
        <f>D66*E66</f>
        <v>0</v>
      </c>
      <c r="G66" s="21"/>
      <c r="H66" s="21"/>
      <c r="I66" s="21"/>
      <c r="J66" s="22"/>
      <c r="K66" s="20"/>
      <c r="L66" s="20"/>
    </row>
    <row r="67" spans="1:12" ht="12.75" customHeight="1">
      <c r="B67" s="19"/>
      <c r="C67" s="29"/>
      <c r="D67" s="27"/>
      <c r="E67" s="223"/>
      <c r="F67" s="224"/>
      <c r="G67" s="21"/>
      <c r="H67" s="21"/>
      <c r="I67" s="21"/>
      <c r="J67" s="22"/>
      <c r="K67" s="20"/>
      <c r="L67" s="20"/>
    </row>
    <row r="68" spans="1:12" ht="42.75" customHeight="1">
      <c r="A68" s="37" t="s">
        <v>38</v>
      </c>
      <c r="B68" s="36" t="s">
        <v>39</v>
      </c>
      <c r="C68" s="29"/>
      <c r="D68" s="27"/>
      <c r="E68" s="223"/>
      <c r="F68" s="224"/>
      <c r="G68" s="21"/>
      <c r="H68" s="21"/>
      <c r="I68" s="21"/>
      <c r="J68" s="22"/>
      <c r="K68" s="20"/>
      <c r="L68" s="20"/>
    </row>
    <row r="69" spans="1:12" ht="12.75" customHeight="1">
      <c r="B69" s="22"/>
      <c r="C69" s="29" t="s">
        <v>35</v>
      </c>
      <c r="D69" s="14">
        <v>103</v>
      </c>
      <c r="E69" s="223"/>
      <c r="F69" s="224">
        <f>SUM(E69*D69)</f>
        <v>0</v>
      </c>
      <c r="G69" s="21"/>
      <c r="H69" s="21"/>
      <c r="I69" s="21"/>
      <c r="J69" s="22"/>
      <c r="K69" s="20"/>
      <c r="L69" s="20"/>
    </row>
    <row r="70" spans="1:12" ht="15" customHeight="1">
      <c r="B70" s="22"/>
      <c r="C70" s="29"/>
      <c r="E70" s="223"/>
      <c r="F70" s="224"/>
      <c r="G70" s="21"/>
      <c r="H70" s="21"/>
      <c r="I70" s="21"/>
      <c r="J70" s="22"/>
      <c r="K70" s="20"/>
      <c r="L70" s="20"/>
    </row>
    <row r="71" spans="1:12" s="23" customFormat="1" ht="121.5" customHeight="1">
      <c r="A71" s="37" t="s">
        <v>40</v>
      </c>
      <c r="B71" s="36" t="s">
        <v>41</v>
      </c>
      <c r="C71" s="29"/>
      <c r="D71" s="27"/>
      <c r="E71" s="223"/>
      <c r="F71" s="224"/>
      <c r="G71" s="39"/>
      <c r="H71" s="39"/>
      <c r="I71" s="21"/>
      <c r="J71" s="22"/>
      <c r="K71" s="20"/>
      <c r="L71" s="20"/>
    </row>
    <row r="72" spans="1:12" s="23" customFormat="1" ht="15" customHeight="1">
      <c r="A72" s="37"/>
      <c r="B72" s="19"/>
      <c r="C72" s="29" t="s">
        <v>42</v>
      </c>
      <c r="D72" s="40">
        <v>12</v>
      </c>
      <c r="E72" s="223"/>
      <c r="F72" s="224">
        <f>SUM(D72*E72)</f>
        <v>0</v>
      </c>
      <c r="G72" s="39"/>
      <c r="H72" s="39"/>
      <c r="I72" s="21"/>
      <c r="J72" s="22"/>
      <c r="K72" s="20"/>
      <c r="L72" s="20"/>
    </row>
    <row r="73" spans="1:12" s="23" customFormat="1" ht="18" customHeight="1">
      <c r="A73" s="37"/>
      <c r="B73" s="22"/>
      <c r="C73" s="29"/>
      <c r="D73" s="27"/>
      <c r="E73" s="223"/>
      <c r="F73" s="224"/>
      <c r="G73" s="21"/>
      <c r="H73" s="21"/>
      <c r="I73" s="21"/>
      <c r="J73" s="22"/>
      <c r="K73" s="20"/>
      <c r="L73" s="20"/>
    </row>
    <row r="74" spans="1:12" ht="16.5" customHeight="1">
      <c r="A74" s="31"/>
      <c r="B74" s="32"/>
      <c r="C74" s="33"/>
      <c r="D74" s="284" t="s">
        <v>26</v>
      </c>
      <c r="E74" s="225"/>
      <c r="F74" s="226">
        <f>SUM(F51:F72)</f>
        <v>0</v>
      </c>
      <c r="G74" s="21"/>
      <c r="H74" s="21"/>
      <c r="I74" s="21"/>
      <c r="J74" s="22"/>
      <c r="K74" s="20"/>
      <c r="L74" s="20"/>
    </row>
    <row r="75" spans="1:12" ht="16.5" customHeight="1">
      <c r="B75" s="19"/>
      <c r="C75" s="29"/>
      <c r="D75" s="27"/>
      <c r="E75" s="223"/>
      <c r="F75" s="224"/>
      <c r="G75" s="21"/>
      <c r="H75" s="21"/>
      <c r="I75" s="21"/>
      <c r="J75" s="22"/>
      <c r="K75" s="20"/>
      <c r="L75" s="20"/>
    </row>
    <row r="76" spans="1:12" ht="15" customHeight="1">
      <c r="B76" s="137"/>
      <c r="C76" s="26"/>
      <c r="D76" s="27"/>
      <c r="E76" s="227"/>
      <c r="F76" s="224"/>
      <c r="G76" s="21"/>
      <c r="H76" s="21"/>
      <c r="I76" s="21"/>
      <c r="J76" s="22"/>
      <c r="K76" s="20"/>
      <c r="L76" s="20"/>
    </row>
    <row r="77" spans="1:12" ht="14.25" customHeight="1">
      <c r="B77" s="137" t="s">
        <v>43</v>
      </c>
      <c r="C77" s="26"/>
      <c r="D77" s="27"/>
      <c r="E77" s="227"/>
      <c r="F77" s="224"/>
      <c r="G77" s="21"/>
      <c r="H77" s="21"/>
      <c r="I77" s="21"/>
      <c r="J77" s="22"/>
      <c r="K77" s="20"/>
      <c r="L77" s="20"/>
    </row>
    <row r="78" spans="1:12" ht="14.25" customHeight="1">
      <c r="B78" s="137"/>
      <c r="C78" s="26"/>
      <c r="D78" s="27"/>
      <c r="E78" s="227"/>
      <c r="F78" s="224"/>
      <c r="G78" s="21"/>
      <c r="H78" s="21"/>
      <c r="I78" s="21"/>
      <c r="J78" s="22"/>
      <c r="K78" s="20"/>
      <c r="L78" s="20"/>
    </row>
    <row r="79" spans="1:12" ht="25.5">
      <c r="A79" s="137"/>
      <c r="B79" s="138"/>
      <c r="C79" s="24" t="s">
        <v>17</v>
      </c>
      <c r="D79" s="25" t="s">
        <v>18</v>
      </c>
      <c r="E79" s="221" t="s">
        <v>19</v>
      </c>
      <c r="F79" s="222" t="s">
        <v>20</v>
      </c>
      <c r="G79" s="21"/>
      <c r="H79" s="21"/>
      <c r="I79" s="21"/>
      <c r="J79" s="22"/>
      <c r="K79" s="20"/>
      <c r="L79" s="20"/>
    </row>
    <row r="80" spans="1:12" ht="11.25" customHeight="1">
      <c r="B80" s="19"/>
      <c r="C80" s="29"/>
      <c r="D80" s="27"/>
      <c r="E80" s="223"/>
      <c r="F80" s="224"/>
      <c r="G80" s="21"/>
      <c r="H80" s="21"/>
      <c r="I80" s="21"/>
      <c r="J80" s="22"/>
      <c r="K80" s="20"/>
      <c r="L80" s="20"/>
    </row>
    <row r="81" spans="1:13" ht="66.75" customHeight="1">
      <c r="A81" s="13" t="s">
        <v>0</v>
      </c>
      <c r="B81" s="36" t="s">
        <v>44</v>
      </c>
      <c r="C81" s="29"/>
      <c r="D81" s="27"/>
      <c r="E81" s="223"/>
      <c r="F81" s="224"/>
      <c r="G81" s="21"/>
      <c r="H81" s="21"/>
      <c r="I81" s="21"/>
      <c r="J81" s="22"/>
      <c r="K81" s="20"/>
      <c r="L81" s="20"/>
    </row>
    <row r="82" spans="1:13" s="23" customFormat="1">
      <c r="A82" s="138"/>
      <c r="B82" s="138"/>
      <c r="C82" s="138" t="s">
        <v>35</v>
      </c>
      <c r="D82" s="138">
        <v>4.5</v>
      </c>
      <c r="E82" s="228"/>
      <c r="F82" s="224">
        <f>SUM(E82*D82)</f>
        <v>0</v>
      </c>
    </row>
    <row r="83" spans="1:13" ht="15" customHeight="1">
      <c r="B83" s="22"/>
      <c r="C83" s="29"/>
      <c r="D83" s="27"/>
      <c r="E83" s="227"/>
      <c r="F83" s="224"/>
      <c r="G83" s="21"/>
      <c r="H83" s="21"/>
      <c r="I83" s="21"/>
      <c r="J83" s="22"/>
      <c r="K83" s="20"/>
      <c r="L83" s="20"/>
    </row>
    <row r="84" spans="1:13" ht="140.25" customHeight="1">
      <c r="A84" s="13" t="s">
        <v>2</v>
      </c>
      <c r="B84" s="36" t="s">
        <v>45</v>
      </c>
      <c r="C84" s="29"/>
      <c r="D84" s="27"/>
      <c r="E84" s="223"/>
      <c r="F84" s="224"/>
      <c r="G84" s="21"/>
      <c r="H84" s="21"/>
      <c r="I84" s="21"/>
      <c r="J84" s="22"/>
      <c r="K84" s="20"/>
      <c r="L84" s="20"/>
    </row>
    <row r="85" spans="1:13" ht="15" customHeight="1">
      <c r="A85" s="138"/>
      <c r="B85" s="41" t="s">
        <v>46</v>
      </c>
      <c r="C85" s="42" t="s">
        <v>35</v>
      </c>
      <c r="D85" s="40">
        <v>9</v>
      </c>
      <c r="E85" s="229"/>
      <c r="F85" s="215">
        <f>SUM(E85*D85)</f>
        <v>0</v>
      </c>
      <c r="G85" s="17"/>
      <c r="H85" s="17"/>
      <c r="I85" s="17"/>
      <c r="J85" s="41"/>
      <c r="K85" s="20"/>
      <c r="L85" s="20"/>
    </row>
    <row r="86" spans="1:13" ht="15" customHeight="1">
      <c r="A86" s="138"/>
      <c r="B86" s="41" t="s">
        <v>47</v>
      </c>
      <c r="C86" s="42" t="s">
        <v>23</v>
      </c>
      <c r="D86" s="40">
        <v>23</v>
      </c>
      <c r="E86" s="229"/>
      <c r="F86" s="215">
        <f>SUM(E86*D86)</f>
        <v>0</v>
      </c>
      <c r="G86" s="17"/>
      <c r="H86" s="17"/>
      <c r="I86" s="17"/>
      <c r="J86" s="41"/>
      <c r="K86" s="20"/>
      <c r="L86" s="20"/>
    </row>
    <row r="87" spans="1:13" ht="15" customHeight="1">
      <c r="A87" s="138"/>
      <c r="B87" s="41" t="s">
        <v>48</v>
      </c>
      <c r="C87" s="42" t="s">
        <v>49</v>
      </c>
      <c r="D87" s="40">
        <v>594</v>
      </c>
      <c r="E87" s="229"/>
      <c r="F87" s="215">
        <f>SUM(E87*D87)</f>
        <v>0</v>
      </c>
      <c r="G87" s="17"/>
      <c r="H87" s="17"/>
      <c r="I87" s="17"/>
      <c r="J87" s="41"/>
      <c r="K87" s="20"/>
      <c r="L87" s="20"/>
    </row>
    <row r="88" spans="1:13" ht="15" customHeight="1">
      <c r="A88" s="138"/>
      <c r="B88" s="41"/>
      <c r="C88" s="42"/>
      <c r="D88" s="40"/>
      <c r="E88" s="229"/>
      <c r="G88" s="17"/>
      <c r="H88" s="17"/>
      <c r="I88" s="17"/>
      <c r="J88" s="41"/>
      <c r="K88" s="20"/>
      <c r="L88" s="20"/>
    </row>
    <row r="89" spans="1:13" ht="14.25" customHeight="1">
      <c r="A89" s="31"/>
      <c r="B89" s="139"/>
      <c r="C89" s="344" t="s">
        <v>26</v>
      </c>
      <c r="D89" s="345"/>
      <c r="E89" s="230"/>
      <c r="F89" s="226">
        <f>SUM(F82:F88)</f>
        <v>0</v>
      </c>
      <c r="G89" s="21"/>
      <c r="H89" s="21"/>
      <c r="I89" s="21"/>
      <c r="J89" s="22"/>
      <c r="K89" s="20"/>
      <c r="L89" s="20"/>
    </row>
    <row r="90" spans="1:13" ht="15" customHeight="1">
      <c r="B90" s="43"/>
      <c r="C90" s="44"/>
      <c r="D90" s="45"/>
      <c r="E90" s="231"/>
      <c r="F90" s="231"/>
      <c r="G90" s="46"/>
      <c r="H90" s="21"/>
      <c r="I90" s="21"/>
      <c r="J90" s="21"/>
      <c r="K90" s="22"/>
      <c r="L90" s="20"/>
      <c r="M90" s="20"/>
    </row>
    <row r="91" spans="1:13" ht="13.9" customHeight="1">
      <c r="C91" s="47"/>
      <c r="D91" s="16"/>
      <c r="E91" s="232"/>
      <c r="F91" s="233"/>
      <c r="G91" s="21"/>
      <c r="H91" s="21"/>
      <c r="I91" s="21"/>
      <c r="J91" s="22"/>
      <c r="K91" s="20"/>
      <c r="L91" s="20"/>
    </row>
    <row r="92" spans="1:13" ht="14.25" customHeight="1">
      <c r="B92" s="346" t="s">
        <v>50</v>
      </c>
      <c r="C92" s="346"/>
      <c r="D92" s="346"/>
      <c r="E92" s="232"/>
      <c r="F92" s="233"/>
      <c r="G92" s="21"/>
      <c r="H92" s="21"/>
      <c r="I92" s="21"/>
      <c r="J92" s="22"/>
      <c r="K92" s="20"/>
      <c r="L92" s="20"/>
    </row>
    <row r="93" spans="1:13" ht="12" customHeight="1">
      <c r="B93" s="137"/>
      <c r="C93" s="140"/>
      <c r="D93" s="48"/>
      <c r="E93" s="232"/>
      <c r="F93" s="233"/>
      <c r="G93" s="21"/>
      <c r="H93" s="21"/>
      <c r="I93" s="21"/>
      <c r="J93" s="22"/>
      <c r="K93" s="20"/>
      <c r="L93" s="20"/>
    </row>
    <row r="94" spans="1:13" ht="25.5">
      <c r="A94" s="137"/>
      <c r="B94" s="138"/>
      <c r="C94" s="24" t="s">
        <v>17</v>
      </c>
      <c r="D94" s="25" t="s">
        <v>18</v>
      </c>
      <c r="E94" s="221" t="s">
        <v>19</v>
      </c>
      <c r="F94" s="222" t="s">
        <v>20</v>
      </c>
      <c r="G94" s="21"/>
      <c r="H94" s="21"/>
      <c r="I94" s="21"/>
      <c r="J94" s="22"/>
      <c r="K94" s="20"/>
      <c r="L94" s="20"/>
    </row>
    <row r="95" spans="1:13" ht="12" customHeight="1">
      <c r="B95" s="137"/>
      <c r="C95" s="140"/>
      <c r="D95" s="48"/>
      <c r="E95" s="232"/>
      <c r="F95" s="233"/>
      <c r="G95" s="21"/>
      <c r="H95" s="21"/>
      <c r="I95" s="21"/>
      <c r="J95" s="22"/>
      <c r="K95" s="20"/>
      <c r="L95" s="20"/>
    </row>
    <row r="96" spans="1:13" s="23" customFormat="1" ht="331.5" customHeight="1">
      <c r="A96" s="37" t="s">
        <v>0</v>
      </c>
      <c r="B96" s="36" t="s">
        <v>176</v>
      </c>
      <c r="C96" s="29"/>
      <c r="D96" s="27"/>
      <c r="E96" s="223"/>
      <c r="F96" s="224"/>
      <c r="G96" s="39"/>
      <c r="H96" s="39"/>
      <c r="I96" s="21"/>
      <c r="J96" s="22"/>
      <c r="K96" s="20"/>
      <c r="L96" s="20"/>
    </row>
    <row r="97" spans="1:12" s="23" customFormat="1" ht="104.25" customHeight="1">
      <c r="A97" s="37"/>
      <c r="B97" s="19" t="s">
        <v>51</v>
      </c>
      <c r="C97" s="29"/>
      <c r="D97" s="40"/>
      <c r="E97" s="223"/>
      <c r="F97" s="224"/>
      <c r="G97" s="39"/>
      <c r="H97" s="39"/>
      <c r="I97" s="21"/>
      <c r="J97" s="22"/>
      <c r="K97" s="20"/>
      <c r="L97" s="20"/>
    </row>
    <row r="98" spans="1:12" s="23" customFormat="1" ht="142.5" customHeight="1">
      <c r="A98" s="37"/>
      <c r="B98" s="19" t="s">
        <v>52</v>
      </c>
      <c r="C98" s="138"/>
      <c r="D98" s="138"/>
      <c r="E98" s="228"/>
      <c r="F98" s="228"/>
      <c r="G98" s="39"/>
      <c r="H98" s="39"/>
      <c r="I98" s="21"/>
      <c r="J98" s="22"/>
      <c r="K98" s="20"/>
      <c r="L98" s="20"/>
    </row>
    <row r="99" spans="1:12" s="136" customFormat="1" ht="30">
      <c r="A99" s="37"/>
      <c r="B99" s="143" t="s">
        <v>143</v>
      </c>
      <c r="C99" s="29"/>
      <c r="D99" s="40"/>
      <c r="E99" s="223"/>
      <c r="F99" s="224"/>
      <c r="G99" s="39"/>
      <c r="H99" s="39"/>
      <c r="I99" s="21"/>
      <c r="J99" s="22"/>
      <c r="K99" s="20"/>
      <c r="L99" s="20"/>
    </row>
    <row r="100" spans="1:12" s="136" customFormat="1" ht="25.5">
      <c r="A100" s="37"/>
      <c r="B100" s="141"/>
      <c r="C100" s="29" t="s">
        <v>3</v>
      </c>
      <c r="D100" s="40">
        <v>1</v>
      </c>
      <c r="E100" s="223"/>
      <c r="F100" s="224">
        <f>SUM(D100*E100)</f>
        <v>0</v>
      </c>
      <c r="G100" s="39"/>
      <c r="H100" s="39"/>
      <c r="I100" s="21"/>
      <c r="J100" s="22"/>
      <c r="K100" s="20"/>
      <c r="L100" s="20"/>
    </row>
    <row r="101" spans="1:12" s="23" customFormat="1" ht="15">
      <c r="A101" s="37"/>
      <c r="B101" s="142" t="s">
        <v>144</v>
      </c>
      <c r="C101" s="29"/>
      <c r="D101" s="40"/>
      <c r="E101" s="223"/>
      <c r="F101" s="224"/>
      <c r="G101" s="39"/>
      <c r="H101" s="39"/>
      <c r="I101" s="21"/>
      <c r="J101" s="22"/>
      <c r="K101" s="20"/>
      <c r="L101" s="20"/>
    </row>
    <row r="102" spans="1:12" s="136" customFormat="1" ht="15">
      <c r="A102" s="37"/>
      <c r="B102" s="142"/>
      <c r="C102" s="29"/>
      <c r="D102" s="40"/>
      <c r="E102" s="223"/>
      <c r="F102" s="224"/>
      <c r="G102" s="39"/>
      <c r="H102" s="39"/>
      <c r="I102" s="21"/>
      <c r="J102" s="22"/>
      <c r="K102" s="20"/>
      <c r="L102" s="20"/>
    </row>
    <row r="103" spans="1:12" s="23" customFormat="1" ht="102">
      <c r="A103" s="37" t="s">
        <v>2</v>
      </c>
      <c r="B103" s="19" t="s">
        <v>177</v>
      </c>
      <c r="C103" s="29"/>
      <c r="D103" s="40"/>
      <c r="E103" s="223"/>
      <c r="F103" s="224"/>
      <c r="G103" s="39"/>
      <c r="H103" s="39"/>
      <c r="I103" s="21"/>
      <c r="J103" s="22"/>
      <c r="K103" s="20"/>
      <c r="L103" s="20"/>
    </row>
    <row r="104" spans="1:12" s="136" customFormat="1" ht="25.5">
      <c r="A104" s="37"/>
      <c r="B104" s="19" t="s">
        <v>143</v>
      </c>
      <c r="C104" s="29"/>
      <c r="D104" s="40"/>
      <c r="E104" s="223"/>
      <c r="F104" s="224"/>
      <c r="G104" s="39"/>
      <c r="H104" s="39"/>
      <c r="I104" s="21"/>
      <c r="J104" s="22"/>
      <c r="K104" s="20"/>
      <c r="L104" s="20"/>
    </row>
    <row r="105" spans="1:12" s="136" customFormat="1" ht="25.5">
      <c r="A105" s="37"/>
      <c r="B105" s="141"/>
      <c r="C105" s="29" t="s">
        <v>3</v>
      </c>
      <c r="D105" s="40">
        <v>1</v>
      </c>
      <c r="E105" s="223"/>
      <c r="F105" s="224">
        <f>SUM(D105*E105)</f>
        <v>0</v>
      </c>
      <c r="G105" s="39"/>
      <c r="H105" s="39"/>
      <c r="I105" s="21"/>
      <c r="J105" s="22"/>
      <c r="K105" s="20"/>
      <c r="L105" s="20"/>
    </row>
    <row r="106" spans="1:12" s="136" customFormat="1" ht="15">
      <c r="A106" s="37"/>
      <c r="B106" s="142" t="s">
        <v>144</v>
      </c>
      <c r="C106" s="29"/>
      <c r="D106" s="40"/>
      <c r="E106" s="223"/>
      <c r="F106" s="224"/>
      <c r="G106" s="39"/>
      <c r="H106" s="39"/>
      <c r="I106" s="21"/>
      <c r="J106" s="22"/>
      <c r="K106" s="20"/>
      <c r="L106" s="20"/>
    </row>
    <row r="107" spans="1:12" s="23" customFormat="1" ht="12" customHeight="1">
      <c r="A107" s="37"/>
      <c r="B107" s="19"/>
      <c r="C107" s="29"/>
      <c r="D107" s="40"/>
      <c r="E107" s="223"/>
      <c r="F107" s="224"/>
      <c r="G107" s="39"/>
      <c r="H107" s="39"/>
      <c r="I107" s="21"/>
      <c r="J107" s="22"/>
      <c r="K107" s="20"/>
      <c r="L107" s="20"/>
    </row>
    <row r="108" spans="1:12" s="23" customFormat="1" ht="38.25">
      <c r="A108" s="37" t="s">
        <v>4</v>
      </c>
      <c r="B108" s="19" t="s">
        <v>178</v>
      </c>
      <c r="C108" s="29"/>
      <c r="D108" s="40"/>
      <c r="E108" s="223"/>
      <c r="F108" s="224"/>
      <c r="G108" s="39"/>
      <c r="H108" s="39"/>
      <c r="I108" s="21"/>
      <c r="J108" s="22"/>
      <c r="K108" s="20"/>
      <c r="L108" s="20"/>
    </row>
    <row r="109" spans="1:12" s="136" customFormat="1" ht="25.5">
      <c r="A109" s="37"/>
      <c r="B109" s="19" t="s">
        <v>143</v>
      </c>
      <c r="C109" s="29"/>
      <c r="D109" s="40"/>
      <c r="E109" s="223"/>
      <c r="F109" s="224"/>
      <c r="G109" s="39"/>
      <c r="H109" s="39"/>
      <c r="I109" s="21"/>
      <c r="J109" s="22"/>
      <c r="K109" s="20"/>
      <c r="L109" s="20"/>
    </row>
    <row r="110" spans="1:12" s="136" customFormat="1" ht="25.5">
      <c r="A110" s="37"/>
      <c r="B110" s="141"/>
      <c r="C110" s="29" t="s">
        <v>3</v>
      </c>
      <c r="D110" s="40">
        <v>1</v>
      </c>
      <c r="E110" s="223"/>
      <c r="F110" s="224">
        <f>SUM(D110*E110)</f>
        <v>0</v>
      </c>
      <c r="G110" s="39"/>
      <c r="H110" s="39"/>
      <c r="I110" s="21"/>
      <c r="J110" s="22"/>
      <c r="K110" s="20"/>
      <c r="L110" s="20"/>
    </row>
    <row r="111" spans="1:12" s="136" customFormat="1" ht="15">
      <c r="A111" s="37"/>
      <c r="B111" s="142" t="s">
        <v>144</v>
      </c>
      <c r="C111" s="29"/>
      <c r="D111" s="40"/>
      <c r="E111" s="223"/>
      <c r="F111" s="224"/>
      <c r="G111" s="39"/>
      <c r="H111" s="39"/>
      <c r="I111" s="21"/>
      <c r="J111" s="22"/>
      <c r="K111" s="20"/>
      <c r="L111" s="20"/>
    </row>
    <row r="112" spans="1:12" s="23" customFormat="1" ht="12" customHeight="1">
      <c r="A112" s="37"/>
      <c r="B112" s="19"/>
      <c r="C112" s="29"/>
      <c r="D112" s="40"/>
      <c r="E112" s="223"/>
      <c r="F112" s="224"/>
      <c r="G112" s="39"/>
      <c r="H112" s="39"/>
      <c r="I112" s="21"/>
      <c r="J112" s="22"/>
      <c r="K112" s="20"/>
      <c r="L112" s="20"/>
    </row>
    <row r="113" spans="1:12" ht="43.5" customHeight="1">
      <c r="A113" s="13" t="s">
        <v>5</v>
      </c>
      <c r="B113" s="36" t="s">
        <v>53</v>
      </c>
      <c r="C113" s="29"/>
      <c r="D113" s="27"/>
      <c r="E113" s="223"/>
      <c r="F113" s="224"/>
      <c r="G113" s="21"/>
      <c r="H113" s="21"/>
      <c r="I113" s="21"/>
      <c r="J113" s="22"/>
      <c r="K113" s="20"/>
      <c r="L113" s="20"/>
    </row>
    <row r="114" spans="1:12" ht="15" customHeight="1">
      <c r="A114" s="12"/>
      <c r="B114" s="19"/>
      <c r="C114" s="29" t="s">
        <v>3</v>
      </c>
      <c r="D114" s="40">
        <v>1</v>
      </c>
      <c r="E114" s="223"/>
      <c r="F114" s="224">
        <f>SUM(E114*D114)</f>
        <v>0</v>
      </c>
      <c r="G114" s="21"/>
      <c r="H114" s="21"/>
      <c r="I114" s="21"/>
      <c r="J114" s="22"/>
      <c r="K114" s="20"/>
      <c r="L114" s="20"/>
    </row>
    <row r="115" spans="1:12" ht="15" customHeight="1">
      <c r="A115" s="12"/>
      <c r="B115" s="19"/>
      <c r="C115" s="29"/>
      <c r="D115" s="40"/>
      <c r="E115" s="223"/>
      <c r="F115" s="224"/>
      <c r="G115" s="21"/>
      <c r="H115" s="21"/>
      <c r="I115" s="21"/>
      <c r="J115" s="22"/>
      <c r="K115" s="20"/>
      <c r="L115" s="20"/>
    </row>
    <row r="116" spans="1:12" ht="44.25" customHeight="1">
      <c r="A116" s="13" t="s">
        <v>6</v>
      </c>
      <c r="B116" s="36" t="s">
        <v>54</v>
      </c>
      <c r="D116" s="49"/>
      <c r="E116" s="214"/>
      <c r="F116" s="214"/>
      <c r="G116" s="21"/>
      <c r="H116" s="21"/>
      <c r="I116" s="21"/>
      <c r="J116" s="22"/>
      <c r="K116" s="20"/>
      <c r="L116" s="20"/>
    </row>
    <row r="117" spans="1:12" ht="15" customHeight="1">
      <c r="B117" s="17"/>
      <c r="C117" s="29" t="s">
        <v>32</v>
      </c>
      <c r="D117" s="40">
        <v>560</v>
      </c>
      <c r="E117" s="223"/>
      <c r="F117" s="224">
        <f>SUM(E117*D117)</f>
        <v>0</v>
      </c>
      <c r="G117" s="21"/>
      <c r="H117" s="21"/>
      <c r="I117" s="21"/>
      <c r="J117" s="22"/>
      <c r="K117" s="20"/>
      <c r="L117" s="20"/>
    </row>
    <row r="118" spans="1:12" ht="12" customHeight="1">
      <c r="A118" s="12"/>
      <c r="B118" s="22"/>
      <c r="C118" s="29"/>
      <c r="D118" s="27"/>
      <c r="E118" s="223"/>
      <c r="F118" s="224"/>
      <c r="G118" s="21"/>
      <c r="H118" s="21"/>
      <c r="I118" s="21"/>
      <c r="J118" s="22"/>
      <c r="K118" s="20"/>
      <c r="L118" s="20"/>
    </row>
    <row r="119" spans="1:12" ht="31.5" customHeight="1">
      <c r="A119" s="13" t="s">
        <v>7</v>
      </c>
      <c r="B119" s="36" t="s">
        <v>55</v>
      </c>
      <c r="C119" s="29"/>
      <c r="D119" s="27"/>
      <c r="E119" s="223"/>
      <c r="F119" s="224"/>
      <c r="G119" s="21"/>
      <c r="H119" s="21"/>
      <c r="I119" s="21"/>
      <c r="J119" s="22"/>
      <c r="K119" s="20"/>
      <c r="L119" s="20"/>
    </row>
    <row r="120" spans="1:12" ht="15" customHeight="1">
      <c r="A120" s="12"/>
      <c r="B120" s="19"/>
      <c r="C120" s="29" t="s">
        <v>32</v>
      </c>
      <c r="D120" s="27">
        <v>40</v>
      </c>
      <c r="E120" s="223"/>
      <c r="F120" s="224">
        <f>SUM(E120*D120)</f>
        <v>0</v>
      </c>
      <c r="G120" s="21"/>
      <c r="H120" s="21"/>
      <c r="I120" s="21"/>
      <c r="J120" s="22"/>
      <c r="K120" s="20"/>
      <c r="L120" s="20"/>
    </row>
    <row r="121" spans="1:12" ht="15" customHeight="1">
      <c r="A121" s="12"/>
      <c r="B121" s="19"/>
      <c r="C121" s="29"/>
      <c r="D121" s="27"/>
      <c r="E121" s="223"/>
      <c r="F121" s="224"/>
      <c r="G121" s="21"/>
      <c r="H121" s="21"/>
      <c r="I121" s="21"/>
      <c r="J121" s="22"/>
      <c r="K121" s="20"/>
      <c r="L121" s="20"/>
    </row>
    <row r="122" spans="1:12" s="23" customFormat="1" ht="117.75" customHeight="1">
      <c r="A122" s="37" t="s">
        <v>38</v>
      </c>
      <c r="B122" s="36" t="s">
        <v>56</v>
      </c>
      <c r="C122" s="140"/>
      <c r="D122" s="140"/>
      <c r="E122" s="234"/>
      <c r="F122" s="233"/>
      <c r="G122" s="21"/>
      <c r="H122" s="21"/>
      <c r="I122" s="21"/>
      <c r="J122" s="22"/>
      <c r="K122" s="20"/>
      <c r="L122" s="20"/>
    </row>
    <row r="123" spans="1:12" s="23" customFormat="1" ht="14.25" customHeight="1">
      <c r="A123" s="37"/>
      <c r="B123" s="51"/>
      <c r="C123" s="140" t="s">
        <v>57</v>
      </c>
      <c r="D123" s="52">
        <v>120</v>
      </c>
      <c r="E123" s="223"/>
      <c r="F123" s="224">
        <f>SUM(E123*D123)</f>
        <v>0</v>
      </c>
      <c r="G123" s="21"/>
      <c r="H123" s="21"/>
      <c r="I123" s="21"/>
      <c r="J123" s="22"/>
      <c r="K123" s="20"/>
      <c r="L123" s="20"/>
    </row>
    <row r="124" spans="1:12" s="23" customFormat="1" ht="18" customHeight="1">
      <c r="A124" s="37"/>
      <c r="B124" s="51"/>
      <c r="C124" s="140"/>
      <c r="D124" s="140"/>
      <c r="E124" s="223"/>
      <c r="F124" s="224"/>
      <c r="G124" s="21"/>
      <c r="H124" s="21"/>
      <c r="I124" s="21"/>
      <c r="J124" s="22"/>
      <c r="K124" s="20"/>
      <c r="L124" s="20"/>
    </row>
    <row r="125" spans="1:12" s="23" customFormat="1" ht="78" customHeight="1">
      <c r="A125" s="37" t="s">
        <v>40</v>
      </c>
      <c r="B125" s="36" t="s">
        <v>58</v>
      </c>
      <c r="C125" s="140"/>
      <c r="D125" s="140"/>
      <c r="E125" s="234"/>
      <c r="F125" s="233"/>
      <c r="G125" s="21"/>
      <c r="H125" s="21"/>
      <c r="I125" s="21"/>
      <c r="J125" s="22"/>
      <c r="K125" s="20"/>
      <c r="L125" s="20"/>
    </row>
    <row r="126" spans="1:12" s="23" customFormat="1" ht="14.25" customHeight="1">
      <c r="A126" s="37"/>
      <c r="B126" s="51"/>
      <c r="C126" s="140" t="s">
        <v>59</v>
      </c>
      <c r="D126" s="52">
        <v>2</v>
      </c>
      <c r="E126" s="223"/>
      <c r="F126" s="224">
        <f>SUM(E126*D126)</f>
        <v>0</v>
      </c>
      <c r="G126" s="21"/>
      <c r="H126" s="21"/>
      <c r="I126" s="21"/>
      <c r="J126" s="22"/>
      <c r="K126" s="20"/>
      <c r="L126" s="20"/>
    </row>
    <row r="127" spans="1:12" ht="18" customHeight="1">
      <c r="A127" s="53"/>
      <c r="B127" s="54"/>
      <c r="C127" s="29"/>
      <c r="D127" s="27"/>
      <c r="E127" s="223"/>
      <c r="F127" s="224"/>
      <c r="G127" s="21"/>
      <c r="H127" s="21"/>
      <c r="I127" s="21"/>
      <c r="J127" s="22"/>
      <c r="K127" s="20"/>
      <c r="L127" s="20"/>
    </row>
    <row r="128" spans="1:12" ht="15" customHeight="1">
      <c r="A128" s="53"/>
      <c r="B128" s="139"/>
      <c r="C128" s="139"/>
      <c r="D128" s="55" t="s">
        <v>26</v>
      </c>
      <c r="E128" s="235"/>
      <c r="F128" s="236">
        <f>SUM(F96:F127)</f>
        <v>0</v>
      </c>
      <c r="G128" s="21"/>
      <c r="H128" s="21"/>
      <c r="I128" s="21"/>
      <c r="J128" s="22"/>
      <c r="K128" s="20"/>
      <c r="L128" s="20"/>
    </row>
    <row r="129" spans="1:12" ht="15" customHeight="1">
      <c r="B129" s="56"/>
      <c r="C129" s="56"/>
      <c r="D129" s="57"/>
      <c r="E129" s="237"/>
      <c r="F129" s="238"/>
      <c r="G129" s="21"/>
      <c r="H129" s="21"/>
      <c r="I129" s="21"/>
      <c r="J129" s="22"/>
      <c r="K129" s="20"/>
      <c r="L129" s="20"/>
    </row>
    <row r="130" spans="1:12" ht="99.75" customHeight="1">
      <c r="A130" s="12"/>
      <c r="B130" s="347" t="s">
        <v>60</v>
      </c>
      <c r="C130" s="347"/>
      <c r="D130" s="347"/>
      <c r="E130" s="205"/>
      <c r="F130" s="206"/>
      <c r="G130" s="21"/>
      <c r="H130" s="21"/>
      <c r="I130" s="21"/>
      <c r="J130" s="22"/>
      <c r="K130" s="20"/>
      <c r="L130" s="20"/>
    </row>
    <row r="131" spans="1:12" ht="14.25" customHeight="1">
      <c r="A131" s="12"/>
      <c r="B131" s="60"/>
      <c r="C131" s="60"/>
      <c r="D131" s="61"/>
      <c r="E131" s="239"/>
      <c r="F131" s="239"/>
      <c r="G131" s="21"/>
      <c r="H131" s="21"/>
      <c r="I131" s="21"/>
      <c r="J131" s="22"/>
      <c r="K131" s="20"/>
      <c r="L131" s="20"/>
    </row>
    <row r="132" spans="1:12" ht="15.95" customHeight="1">
      <c r="B132" s="137" t="s">
        <v>21</v>
      </c>
      <c r="D132" s="62"/>
      <c r="F132" s="238">
        <f>$F$45</f>
        <v>0</v>
      </c>
      <c r="G132" s="21"/>
      <c r="H132" s="21"/>
      <c r="I132" s="63"/>
      <c r="J132" s="22"/>
      <c r="K132" s="20"/>
      <c r="L132" s="20"/>
    </row>
    <row r="133" spans="1:12" ht="15.95" customHeight="1">
      <c r="B133" s="137" t="s">
        <v>27</v>
      </c>
      <c r="D133" s="62"/>
      <c r="F133" s="238">
        <f>$F$74</f>
        <v>0</v>
      </c>
      <c r="G133" s="21"/>
      <c r="H133" s="21"/>
      <c r="I133" s="63"/>
      <c r="J133" s="22"/>
      <c r="K133" s="20"/>
      <c r="L133" s="20"/>
    </row>
    <row r="134" spans="1:12" ht="15.95" customHeight="1">
      <c r="B134" s="137" t="s">
        <v>61</v>
      </c>
      <c r="D134" s="62"/>
      <c r="F134" s="238">
        <f>$F$89</f>
        <v>0</v>
      </c>
      <c r="G134" s="21"/>
      <c r="H134" s="21"/>
      <c r="I134" s="63"/>
      <c r="J134" s="22"/>
      <c r="K134" s="20"/>
      <c r="L134" s="20"/>
    </row>
    <row r="135" spans="1:12" ht="15.95" customHeight="1">
      <c r="A135" s="12"/>
      <c r="B135" s="137" t="s">
        <v>50</v>
      </c>
      <c r="D135" s="62"/>
      <c r="F135" s="238">
        <f>$F$128</f>
        <v>0</v>
      </c>
      <c r="G135" s="21"/>
      <c r="H135" s="21"/>
      <c r="I135" s="63"/>
      <c r="J135" s="22"/>
      <c r="K135" s="20"/>
      <c r="L135" s="20"/>
    </row>
    <row r="136" spans="1:12">
      <c r="A136" s="64"/>
      <c r="B136" s="53"/>
      <c r="C136" s="64"/>
      <c r="D136" s="65"/>
      <c r="E136" s="240"/>
      <c r="F136" s="241"/>
      <c r="G136" s="21"/>
      <c r="H136" s="21"/>
      <c r="I136" s="21"/>
      <c r="J136" s="22"/>
      <c r="K136" s="20"/>
      <c r="L136" s="20"/>
    </row>
    <row r="137" spans="1:12" ht="15" customHeight="1">
      <c r="A137" s="139"/>
      <c r="B137" s="169" t="s">
        <v>167</v>
      </c>
      <c r="C137" s="342"/>
      <c r="D137" s="343"/>
      <c r="E137" s="242"/>
      <c r="F137" s="243">
        <f>SUM(F132:F136)</f>
        <v>0</v>
      </c>
      <c r="G137" s="21"/>
      <c r="H137" s="21"/>
      <c r="I137" s="63"/>
      <c r="J137" s="22"/>
      <c r="K137" s="20"/>
      <c r="L137" s="20"/>
    </row>
    <row r="138" spans="1:12" ht="15" customHeight="1" thickBot="1">
      <c r="A138" s="174"/>
      <c r="B138" s="175" t="s">
        <v>140</v>
      </c>
      <c r="C138" s="56"/>
      <c r="D138" s="176"/>
      <c r="E138" s="244"/>
      <c r="F138" s="245">
        <f>F137*0.25</f>
        <v>0</v>
      </c>
      <c r="G138" s="21"/>
      <c r="H138" s="21"/>
      <c r="I138" s="21"/>
      <c r="J138" s="22"/>
      <c r="K138" s="20"/>
      <c r="L138" s="20"/>
    </row>
    <row r="139" spans="1:12" ht="15" customHeight="1" thickBot="1">
      <c r="A139" s="170"/>
      <c r="B139" s="171" t="s">
        <v>168</v>
      </c>
      <c r="C139" s="172"/>
      <c r="D139" s="173"/>
      <c r="E139" s="246"/>
      <c r="F139" s="247">
        <f>F138+F137</f>
        <v>0</v>
      </c>
      <c r="G139" s="21"/>
      <c r="H139" s="21"/>
      <c r="I139" s="21"/>
      <c r="J139" s="22"/>
      <c r="K139" s="20"/>
      <c r="L139" s="20"/>
    </row>
    <row r="140" spans="1:12" ht="16.5" customHeight="1">
      <c r="A140" s="12"/>
      <c r="I140" s="21"/>
      <c r="J140" s="22"/>
      <c r="K140" s="20"/>
      <c r="L140" s="20"/>
    </row>
    <row r="141" spans="1:12" ht="16.5" customHeight="1">
      <c r="A141" s="12"/>
      <c r="I141" s="21"/>
      <c r="J141" s="22"/>
      <c r="K141" s="20"/>
      <c r="L141" s="20"/>
    </row>
    <row r="142" spans="1:12" ht="16.5" customHeight="1">
      <c r="A142" s="12"/>
      <c r="I142" s="21"/>
      <c r="J142" s="22"/>
      <c r="K142" s="20"/>
      <c r="L142" s="20"/>
    </row>
    <row r="143" spans="1:12" ht="14.25" customHeight="1">
      <c r="A143" s="12"/>
      <c r="I143" s="21"/>
      <c r="J143" s="22"/>
      <c r="K143" s="20"/>
      <c r="L143" s="20"/>
    </row>
    <row r="144" spans="1:12" ht="14.25" customHeight="1">
      <c r="A144" s="12"/>
      <c r="I144" s="21"/>
      <c r="J144" s="22"/>
      <c r="K144" s="20"/>
      <c r="L144" s="20"/>
    </row>
    <row r="145" spans="1:12" ht="14.25" customHeight="1">
      <c r="I145" s="21"/>
      <c r="J145" s="22"/>
      <c r="K145" s="20"/>
      <c r="L145" s="20"/>
    </row>
    <row r="146" spans="1:12" ht="15" customHeight="1">
      <c r="I146" s="21"/>
      <c r="J146" s="22"/>
      <c r="K146" s="20"/>
      <c r="L146" s="20"/>
    </row>
    <row r="147" spans="1:12" ht="15" customHeight="1">
      <c r="I147" s="21"/>
      <c r="J147" s="22"/>
      <c r="K147" s="20"/>
      <c r="L147" s="20"/>
    </row>
    <row r="148" spans="1:12" ht="15" customHeight="1">
      <c r="I148" s="21"/>
      <c r="J148" s="22"/>
      <c r="K148" s="20"/>
      <c r="L148" s="20"/>
    </row>
    <row r="149" spans="1:12" ht="20.25">
      <c r="B149" s="329" t="s">
        <v>181</v>
      </c>
      <c r="C149" s="329"/>
      <c r="D149" s="329"/>
      <c r="I149" s="21"/>
      <c r="J149" s="22"/>
      <c r="K149" s="20"/>
      <c r="L149" s="20"/>
    </row>
    <row r="150" spans="1:12">
      <c r="I150" s="21"/>
      <c r="J150" s="22"/>
      <c r="K150" s="20"/>
      <c r="L150" s="20"/>
    </row>
    <row r="151" spans="1:12" ht="14.25" customHeight="1">
      <c r="A151" s="12"/>
      <c r="I151" s="21"/>
      <c r="J151" s="22"/>
      <c r="K151" s="20"/>
      <c r="L151" s="20"/>
    </row>
    <row r="152" spans="1:12" ht="114.75">
      <c r="A152" s="2" t="s">
        <v>0</v>
      </c>
      <c r="B152" s="292" t="s">
        <v>16</v>
      </c>
      <c r="C152" s="3"/>
      <c r="D152" s="3"/>
      <c r="E152" s="248"/>
      <c r="F152" s="248"/>
      <c r="I152" s="21"/>
      <c r="J152" s="22"/>
      <c r="K152" s="20"/>
      <c r="L152" s="20"/>
    </row>
    <row r="153" spans="1:12" ht="51">
      <c r="A153" s="2"/>
      <c r="B153" s="293" t="s">
        <v>9</v>
      </c>
      <c r="C153" s="5"/>
      <c r="D153" s="6"/>
      <c r="E153" s="249"/>
      <c r="F153" s="250"/>
      <c r="J153" s="22"/>
      <c r="K153" s="20"/>
      <c r="L153" s="20"/>
    </row>
    <row r="154" spans="1:12" ht="377.25" customHeight="1">
      <c r="A154" s="146"/>
      <c r="B154" s="293" t="s">
        <v>10</v>
      </c>
      <c r="C154" s="149"/>
      <c r="D154" s="149"/>
      <c r="E154" s="251"/>
      <c r="F154" s="251"/>
      <c r="L154" s="20"/>
    </row>
    <row r="155" spans="1:12" ht="14.25" customHeight="1">
      <c r="A155" s="155"/>
      <c r="B155" s="294" t="s">
        <v>145</v>
      </c>
      <c r="C155" s="151"/>
      <c r="D155" s="149"/>
      <c r="E155" s="251"/>
      <c r="F155" s="252"/>
      <c r="L155" s="20"/>
    </row>
    <row r="156" spans="1:12" ht="14.25" customHeight="1">
      <c r="A156" s="154"/>
      <c r="B156" s="156" t="s">
        <v>143</v>
      </c>
      <c r="C156" s="150"/>
      <c r="D156" s="153"/>
      <c r="E156" s="253"/>
      <c r="F156" s="254"/>
      <c r="L156" s="20"/>
    </row>
    <row r="157" spans="1:12" ht="12.75" customHeight="1">
      <c r="A157" s="154"/>
      <c r="B157" s="157"/>
      <c r="C157" s="150"/>
      <c r="D157" s="153"/>
      <c r="E157" s="253"/>
      <c r="F157" s="254"/>
    </row>
    <row r="158" spans="1:12" ht="13.5" thickBot="1">
      <c r="A158" s="154"/>
      <c r="B158" s="158"/>
      <c r="C158" s="150"/>
      <c r="D158" s="153"/>
      <c r="E158" s="253"/>
      <c r="F158" s="254"/>
    </row>
    <row r="159" spans="1:12">
      <c r="A159" s="154"/>
      <c r="B159" s="159" t="s">
        <v>144</v>
      </c>
      <c r="C159" s="150"/>
      <c r="D159" s="153"/>
      <c r="E159" s="253"/>
      <c r="F159" s="254"/>
    </row>
    <row r="160" spans="1:12">
      <c r="A160" s="154"/>
      <c r="B160" s="293"/>
      <c r="C160" s="150"/>
      <c r="D160" s="153"/>
      <c r="E160" s="253"/>
      <c r="F160" s="254"/>
    </row>
    <row r="161" spans="1:6" ht="25.5">
      <c r="A161" s="154"/>
      <c r="B161" s="291" t="s">
        <v>146</v>
      </c>
      <c r="C161" s="150"/>
      <c r="D161" s="153"/>
      <c r="E161" s="253"/>
      <c r="F161" s="254"/>
    </row>
    <row r="162" spans="1:6" ht="15.75" customHeight="1">
      <c r="A162" s="154"/>
      <c r="B162" s="156" t="s">
        <v>143</v>
      </c>
      <c r="C162" s="150"/>
      <c r="D162" s="153"/>
      <c r="E162" s="253"/>
      <c r="F162" s="254"/>
    </row>
    <row r="163" spans="1:6" ht="14.25" customHeight="1">
      <c r="A163" s="154"/>
      <c r="B163" s="157"/>
      <c r="C163" s="150"/>
      <c r="D163" s="153"/>
      <c r="E163" s="253"/>
      <c r="F163" s="254"/>
    </row>
    <row r="164" spans="1:6" ht="16.5" customHeight="1" thickBot="1">
      <c r="A164" s="154"/>
      <c r="B164" s="158"/>
      <c r="C164" s="150"/>
      <c r="D164" s="153"/>
      <c r="E164" s="253"/>
      <c r="F164" s="254"/>
    </row>
    <row r="165" spans="1:6" ht="13.5" customHeight="1">
      <c r="A165" s="154"/>
      <c r="B165" s="159" t="s">
        <v>144</v>
      </c>
      <c r="C165" s="150"/>
      <c r="D165" s="153"/>
      <c r="E165" s="253"/>
      <c r="F165" s="254"/>
    </row>
    <row r="166" spans="1:6">
      <c r="A166" s="154"/>
      <c r="B166" s="296"/>
      <c r="C166" s="150"/>
      <c r="D166" s="153"/>
      <c r="E166" s="253"/>
      <c r="F166" s="254"/>
    </row>
    <row r="167" spans="1:6" ht="25.5">
      <c r="A167" s="154"/>
      <c r="B167" s="291" t="s">
        <v>147</v>
      </c>
      <c r="C167" s="150"/>
      <c r="D167" s="153"/>
      <c r="E167" s="253"/>
      <c r="F167" s="254"/>
    </row>
    <row r="168" spans="1:6" ht="20.100000000000001" customHeight="1">
      <c r="A168" s="154"/>
      <c r="B168" s="156" t="s">
        <v>143</v>
      </c>
      <c r="C168" s="150"/>
      <c r="D168" s="153"/>
      <c r="E168" s="253"/>
      <c r="F168" s="254"/>
    </row>
    <row r="169" spans="1:6" ht="17.25" customHeight="1">
      <c r="A169" s="154"/>
      <c r="B169" s="157"/>
      <c r="C169" s="150"/>
      <c r="D169" s="153"/>
      <c r="E169" s="253"/>
      <c r="F169" s="254"/>
    </row>
    <row r="170" spans="1:6" ht="12.75" customHeight="1" thickBot="1">
      <c r="A170" s="154"/>
      <c r="B170" s="158"/>
      <c r="C170" s="150"/>
      <c r="D170" s="153"/>
      <c r="E170" s="253"/>
      <c r="F170" s="254"/>
    </row>
    <row r="171" spans="1:6" ht="15.75" customHeight="1">
      <c r="A171" s="154"/>
      <c r="B171" s="159" t="s">
        <v>144</v>
      </c>
      <c r="C171" s="150"/>
      <c r="D171" s="153"/>
      <c r="E171" s="253"/>
      <c r="F171" s="254"/>
    </row>
    <row r="172" spans="1:6" ht="16.5" customHeight="1">
      <c r="A172" s="154"/>
      <c r="B172" s="296"/>
      <c r="C172" s="150"/>
      <c r="D172" s="153"/>
      <c r="E172" s="253"/>
      <c r="F172" s="254"/>
    </row>
    <row r="173" spans="1:6" ht="20.100000000000001" customHeight="1">
      <c r="A173" s="154"/>
      <c r="B173" s="295" t="s">
        <v>148</v>
      </c>
      <c r="C173" s="150"/>
      <c r="D173" s="153"/>
      <c r="E173" s="253"/>
      <c r="F173" s="254"/>
    </row>
    <row r="174" spans="1:6" ht="20.100000000000001" customHeight="1">
      <c r="A174" s="154"/>
      <c r="B174" s="156" t="s">
        <v>143</v>
      </c>
      <c r="C174" s="150"/>
      <c r="D174" s="153"/>
      <c r="E174" s="253"/>
      <c r="F174" s="254"/>
    </row>
    <row r="175" spans="1:6" ht="18.75" customHeight="1">
      <c r="A175" s="154"/>
      <c r="B175" s="157"/>
      <c r="C175" s="150"/>
      <c r="D175" s="153"/>
      <c r="E175" s="253"/>
      <c r="F175" s="254"/>
    </row>
    <row r="176" spans="1:6" ht="19.5" customHeight="1" thickBot="1">
      <c r="A176" s="154"/>
      <c r="B176" s="158"/>
      <c r="C176" s="150"/>
      <c r="D176" s="153"/>
      <c r="E176" s="253"/>
      <c r="F176" s="254"/>
    </row>
    <row r="177" spans="1:6">
      <c r="A177" s="154"/>
      <c r="B177" s="159" t="s">
        <v>144</v>
      </c>
      <c r="C177" s="150"/>
      <c r="D177" s="153"/>
      <c r="E177" s="253"/>
      <c r="F177" s="254"/>
    </row>
    <row r="178" spans="1:6" ht="16.5" customHeight="1">
      <c r="A178" s="154"/>
      <c r="B178" s="296"/>
      <c r="C178" s="150"/>
      <c r="D178" s="153"/>
      <c r="E178" s="253"/>
      <c r="F178" s="254"/>
    </row>
    <row r="179" spans="1:6">
      <c r="A179" s="154"/>
      <c r="B179" s="295" t="s">
        <v>149</v>
      </c>
      <c r="C179" s="150"/>
      <c r="D179" s="153"/>
      <c r="E179" s="253"/>
      <c r="F179" s="254"/>
    </row>
    <row r="180" spans="1:6" ht="25.5">
      <c r="A180" s="154"/>
      <c r="B180" s="156" t="s">
        <v>143</v>
      </c>
      <c r="C180" s="150"/>
      <c r="D180" s="153"/>
      <c r="E180" s="253"/>
      <c r="F180" s="254"/>
    </row>
    <row r="181" spans="1:6" ht="15">
      <c r="A181" s="154"/>
      <c r="B181" s="157"/>
      <c r="C181" s="150"/>
      <c r="D181" s="153"/>
      <c r="E181" s="253"/>
      <c r="F181" s="254"/>
    </row>
    <row r="182" spans="1:6" ht="13.5" thickBot="1">
      <c r="A182" s="154"/>
      <c r="B182" s="158"/>
      <c r="C182" s="150"/>
      <c r="D182" s="153"/>
      <c r="E182" s="253"/>
      <c r="F182" s="254"/>
    </row>
    <row r="183" spans="1:6">
      <c r="A183" s="154"/>
      <c r="B183" s="159" t="s">
        <v>144</v>
      </c>
      <c r="C183" s="150"/>
      <c r="D183" s="153"/>
      <c r="E183" s="253"/>
      <c r="F183" s="254"/>
    </row>
    <row r="184" spans="1:6">
      <c r="A184" s="154"/>
      <c r="B184" s="296"/>
      <c r="C184" s="150"/>
      <c r="D184" s="153"/>
      <c r="E184" s="253"/>
      <c r="F184" s="254"/>
    </row>
    <row r="185" spans="1:6">
      <c r="A185" s="154"/>
      <c r="B185" s="295" t="s">
        <v>150</v>
      </c>
      <c r="C185" s="150"/>
      <c r="D185" s="153"/>
      <c r="E185" s="253"/>
      <c r="F185" s="254"/>
    </row>
    <row r="186" spans="1:6" ht="25.5">
      <c r="A186" s="154"/>
      <c r="B186" s="156" t="s">
        <v>143</v>
      </c>
      <c r="C186" s="150"/>
      <c r="D186" s="153"/>
      <c r="E186" s="253"/>
      <c r="F186" s="254"/>
    </row>
    <row r="187" spans="1:6" ht="15">
      <c r="A187" s="154"/>
      <c r="B187" s="157"/>
      <c r="C187" s="150"/>
      <c r="D187" s="153"/>
      <c r="E187" s="253"/>
      <c r="F187" s="254"/>
    </row>
    <row r="188" spans="1:6" ht="13.5" thickBot="1">
      <c r="A188" s="154"/>
      <c r="B188" s="158"/>
      <c r="C188" s="150"/>
      <c r="D188" s="153"/>
      <c r="E188" s="253"/>
      <c r="F188" s="254"/>
    </row>
    <row r="189" spans="1:6">
      <c r="A189" s="154"/>
      <c r="B189" s="159" t="s">
        <v>144</v>
      </c>
      <c r="C189" s="150"/>
      <c r="D189" s="153"/>
      <c r="E189" s="253"/>
      <c r="F189" s="254"/>
    </row>
    <row r="190" spans="1:6">
      <c r="A190" s="154"/>
      <c r="B190" s="296"/>
      <c r="C190" s="150"/>
      <c r="D190" s="153"/>
      <c r="E190" s="253"/>
      <c r="F190" s="254"/>
    </row>
    <row r="191" spans="1:6">
      <c r="A191" s="154"/>
      <c r="B191" s="295" t="s">
        <v>151</v>
      </c>
      <c r="C191" s="150"/>
      <c r="D191" s="153"/>
      <c r="E191" s="253"/>
      <c r="F191" s="254"/>
    </row>
    <row r="192" spans="1:6" ht="25.5">
      <c r="A192" s="154"/>
      <c r="B192" s="156" t="s">
        <v>143</v>
      </c>
      <c r="C192" s="150"/>
      <c r="D192" s="153"/>
      <c r="E192" s="253"/>
      <c r="F192" s="254"/>
    </row>
    <row r="193" spans="1:6" ht="15">
      <c r="A193" s="154"/>
      <c r="B193" s="157"/>
      <c r="C193" s="150"/>
      <c r="D193" s="153"/>
      <c r="E193" s="253"/>
      <c r="F193" s="254"/>
    </row>
    <row r="194" spans="1:6" ht="13.5" thickBot="1">
      <c r="A194" s="154"/>
      <c r="B194" s="158"/>
      <c r="C194" s="150"/>
      <c r="D194" s="153"/>
      <c r="E194" s="253"/>
      <c r="F194" s="254"/>
    </row>
    <row r="195" spans="1:6">
      <c r="A195" s="154"/>
      <c r="B195" s="159" t="s">
        <v>144</v>
      </c>
      <c r="C195" s="150"/>
      <c r="D195" s="153"/>
      <c r="E195" s="253"/>
      <c r="F195" s="254"/>
    </row>
    <row r="196" spans="1:6">
      <c r="A196" s="154"/>
      <c r="B196" s="296"/>
      <c r="C196" s="150"/>
      <c r="D196" s="153"/>
      <c r="E196" s="253"/>
      <c r="F196" s="254"/>
    </row>
    <row r="197" spans="1:6">
      <c r="A197" s="154"/>
      <c r="B197" s="295" t="s">
        <v>152</v>
      </c>
      <c r="C197" s="150"/>
      <c r="D197" s="153"/>
      <c r="E197" s="253"/>
      <c r="F197" s="254"/>
    </row>
    <row r="198" spans="1:6" ht="25.5">
      <c r="A198" s="154"/>
      <c r="B198" s="156" t="s">
        <v>143</v>
      </c>
      <c r="C198" s="150"/>
      <c r="D198" s="153"/>
      <c r="E198" s="253"/>
      <c r="F198" s="254"/>
    </row>
    <row r="199" spans="1:6" ht="15">
      <c r="A199" s="154"/>
      <c r="B199" s="157"/>
      <c r="C199" s="150"/>
      <c r="D199" s="153"/>
      <c r="E199" s="253"/>
      <c r="F199" s="254"/>
    </row>
    <row r="200" spans="1:6" ht="13.5" thickBot="1">
      <c r="A200" s="154"/>
      <c r="B200" s="158"/>
      <c r="C200" s="150"/>
      <c r="D200" s="153"/>
      <c r="E200" s="253"/>
      <c r="F200" s="254"/>
    </row>
    <row r="201" spans="1:6">
      <c r="A201" s="154"/>
      <c r="B201" s="159" t="s">
        <v>144</v>
      </c>
      <c r="C201" s="150"/>
      <c r="D201" s="153"/>
      <c r="E201" s="253"/>
      <c r="F201" s="254"/>
    </row>
    <row r="202" spans="1:6">
      <c r="A202" s="154"/>
      <c r="B202" s="296"/>
      <c r="C202" s="150"/>
      <c r="D202" s="153"/>
      <c r="E202" s="253"/>
      <c r="F202" s="254"/>
    </row>
    <row r="203" spans="1:6">
      <c r="A203" s="154"/>
      <c r="B203" s="295" t="s">
        <v>153</v>
      </c>
      <c r="C203" s="150"/>
      <c r="D203" s="153"/>
      <c r="E203" s="253"/>
      <c r="F203" s="254"/>
    </row>
    <row r="204" spans="1:6" ht="25.5">
      <c r="A204" s="154"/>
      <c r="B204" s="156" t="s">
        <v>143</v>
      </c>
      <c r="C204" s="150"/>
      <c r="D204" s="153"/>
      <c r="E204" s="253"/>
      <c r="F204" s="254"/>
    </row>
    <row r="205" spans="1:6" ht="15">
      <c r="A205" s="154"/>
      <c r="B205" s="157"/>
      <c r="C205" s="150"/>
      <c r="D205" s="153"/>
      <c r="E205" s="253"/>
      <c r="F205" s="254"/>
    </row>
    <row r="206" spans="1:6" ht="13.5" thickBot="1">
      <c r="A206" s="154"/>
      <c r="B206" s="158"/>
      <c r="C206" s="150"/>
      <c r="D206" s="153"/>
      <c r="E206" s="253"/>
      <c r="F206" s="254"/>
    </row>
    <row r="207" spans="1:6">
      <c r="A207" s="154"/>
      <c r="B207" s="159" t="s">
        <v>144</v>
      </c>
      <c r="C207" s="150"/>
      <c r="D207" s="153"/>
      <c r="E207" s="253"/>
      <c r="F207" s="254"/>
    </row>
    <row r="208" spans="1:6">
      <c r="A208" s="154"/>
      <c r="B208" s="296"/>
      <c r="C208" s="150"/>
      <c r="D208" s="153"/>
      <c r="E208" s="253"/>
      <c r="F208" s="254"/>
    </row>
    <row r="209" spans="1:6" ht="25.5">
      <c r="A209" s="154"/>
      <c r="B209" s="291" t="s">
        <v>154</v>
      </c>
      <c r="C209" s="150"/>
      <c r="D209" s="153"/>
      <c r="E209" s="253"/>
      <c r="F209" s="254"/>
    </row>
    <row r="210" spans="1:6" ht="25.5">
      <c r="A210" s="154"/>
      <c r="B210" s="156" t="s">
        <v>143</v>
      </c>
      <c r="C210" s="150"/>
      <c r="D210" s="153"/>
      <c r="E210" s="253"/>
      <c r="F210" s="254"/>
    </row>
    <row r="211" spans="1:6" ht="15">
      <c r="A211" s="154"/>
      <c r="B211" s="157"/>
      <c r="C211" s="150"/>
      <c r="D211" s="153"/>
      <c r="E211" s="253"/>
      <c r="F211" s="254"/>
    </row>
    <row r="212" spans="1:6" ht="13.5" thickBot="1">
      <c r="A212" s="154"/>
      <c r="B212" s="158"/>
      <c r="C212" s="150"/>
      <c r="D212" s="153"/>
      <c r="E212" s="253"/>
      <c r="F212" s="254"/>
    </row>
    <row r="213" spans="1:6">
      <c r="A213" s="154"/>
      <c r="B213" s="159" t="s">
        <v>144</v>
      </c>
      <c r="C213" s="150"/>
      <c r="D213" s="153"/>
      <c r="E213" s="253"/>
      <c r="F213" s="254"/>
    </row>
    <row r="214" spans="1:6">
      <c r="A214" s="154"/>
      <c r="B214" s="296"/>
      <c r="C214" s="150"/>
      <c r="D214" s="153"/>
      <c r="E214" s="253"/>
      <c r="F214" s="254"/>
    </row>
    <row r="215" spans="1:6">
      <c r="A215" s="154"/>
      <c r="B215" s="295" t="s">
        <v>155</v>
      </c>
      <c r="C215" s="150"/>
      <c r="D215" s="153"/>
      <c r="E215" s="253"/>
      <c r="F215" s="254"/>
    </row>
    <row r="216" spans="1:6" ht="25.5">
      <c r="A216" s="154"/>
      <c r="B216" s="156" t="s">
        <v>143</v>
      </c>
      <c r="C216" s="150"/>
      <c r="D216" s="153"/>
      <c r="E216" s="253"/>
      <c r="F216" s="254"/>
    </row>
    <row r="217" spans="1:6" ht="15">
      <c r="A217" s="154"/>
      <c r="B217" s="157"/>
      <c r="C217" s="150"/>
      <c r="D217" s="153"/>
      <c r="E217" s="253"/>
      <c r="F217" s="254"/>
    </row>
    <row r="218" spans="1:6" ht="13.5" thickBot="1">
      <c r="A218" s="154"/>
      <c r="B218" s="158"/>
      <c r="C218" s="150"/>
      <c r="D218" s="153"/>
      <c r="E218" s="253"/>
      <c r="F218" s="254"/>
    </row>
    <row r="219" spans="1:6">
      <c r="A219" s="154"/>
      <c r="B219" s="159" t="s">
        <v>144</v>
      </c>
      <c r="C219" s="150"/>
      <c r="D219" s="153"/>
      <c r="E219" s="253"/>
      <c r="F219" s="254"/>
    </row>
    <row r="220" spans="1:6">
      <c r="A220" s="154"/>
      <c r="B220" s="296"/>
      <c r="C220" s="150"/>
      <c r="D220" s="153"/>
      <c r="E220" s="253"/>
      <c r="F220" s="254"/>
    </row>
    <row r="221" spans="1:6">
      <c r="A221" s="154"/>
      <c r="B221" s="295" t="s">
        <v>156</v>
      </c>
      <c r="C221" s="150"/>
      <c r="D221" s="153"/>
      <c r="E221" s="253"/>
      <c r="F221" s="254"/>
    </row>
    <row r="222" spans="1:6" ht="25.5">
      <c r="A222" s="154"/>
      <c r="B222" s="156" t="s">
        <v>143</v>
      </c>
      <c r="C222" s="150"/>
      <c r="D222" s="153"/>
      <c r="E222" s="253"/>
      <c r="F222" s="254"/>
    </row>
    <row r="223" spans="1:6" ht="15">
      <c r="A223" s="154"/>
      <c r="B223" s="157"/>
      <c r="C223" s="150"/>
      <c r="D223" s="153"/>
      <c r="E223" s="253"/>
      <c r="F223" s="254"/>
    </row>
    <row r="224" spans="1:6" ht="13.5" thickBot="1">
      <c r="A224" s="154"/>
      <c r="B224" s="158"/>
      <c r="C224" s="150"/>
      <c r="D224" s="153"/>
      <c r="E224" s="253"/>
      <c r="F224" s="254"/>
    </row>
    <row r="225" spans="1:6">
      <c r="A225" s="154"/>
      <c r="B225" s="159" t="s">
        <v>144</v>
      </c>
      <c r="C225" s="150"/>
      <c r="D225" s="153"/>
      <c r="E225" s="253"/>
      <c r="F225" s="254"/>
    </row>
    <row r="226" spans="1:6">
      <c r="A226" s="154"/>
      <c r="B226" s="296"/>
      <c r="C226" s="150"/>
      <c r="D226" s="153"/>
      <c r="E226" s="253"/>
      <c r="F226" s="254"/>
    </row>
    <row r="227" spans="1:6" ht="25.5">
      <c r="A227" s="154"/>
      <c r="B227" s="291" t="s">
        <v>157</v>
      </c>
      <c r="C227" s="150"/>
      <c r="D227" s="153"/>
      <c r="E227" s="253"/>
      <c r="F227" s="254"/>
    </row>
    <row r="228" spans="1:6" ht="25.5">
      <c r="A228" s="154"/>
      <c r="B228" s="156" t="s">
        <v>143</v>
      </c>
      <c r="C228" s="150"/>
      <c r="D228" s="153"/>
      <c r="E228" s="253"/>
      <c r="F228" s="254"/>
    </row>
    <row r="229" spans="1:6" ht="15">
      <c r="A229" s="154"/>
      <c r="B229" s="157"/>
      <c r="C229" s="150"/>
      <c r="D229" s="153"/>
      <c r="E229" s="253"/>
      <c r="F229" s="254"/>
    </row>
    <row r="230" spans="1:6" ht="13.5" thickBot="1">
      <c r="A230" s="154"/>
      <c r="B230" s="158"/>
      <c r="C230" s="150"/>
      <c r="D230" s="153"/>
      <c r="E230" s="253"/>
      <c r="F230" s="254"/>
    </row>
    <row r="231" spans="1:6">
      <c r="A231" s="154"/>
      <c r="B231" s="159" t="s">
        <v>144</v>
      </c>
      <c r="C231" s="150"/>
      <c r="D231" s="153"/>
      <c r="E231" s="253"/>
      <c r="F231" s="254"/>
    </row>
    <row r="232" spans="1:6">
      <c r="A232" s="154"/>
      <c r="B232" s="296"/>
      <c r="C232" s="150"/>
      <c r="D232" s="153"/>
      <c r="E232" s="253"/>
      <c r="F232" s="254"/>
    </row>
    <row r="233" spans="1:6">
      <c r="A233" s="154"/>
      <c r="B233" s="295" t="s">
        <v>179</v>
      </c>
      <c r="C233" s="150"/>
      <c r="D233" s="153"/>
      <c r="E233" s="253"/>
      <c r="F233" s="254"/>
    </row>
    <row r="234" spans="1:6" ht="25.5">
      <c r="A234" s="154"/>
      <c r="B234" s="156" t="s">
        <v>143</v>
      </c>
      <c r="C234" s="150"/>
      <c r="D234" s="153"/>
      <c r="E234" s="253"/>
      <c r="F234" s="254"/>
    </row>
    <row r="235" spans="1:6" ht="15">
      <c r="A235" s="154"/>
      <c r="B235" s="157"/>
      <c r="C235" s="150"/>
      <c r="D235" s="153"/>
      <c r="E235" s="253"/>
      <c r="F235" s="254"/>
    </row>
    <row r="236" spans="1:6" ht="13.5" thickBot="1">
      <c r="A236" s="154"/>
      <c r="B236" s="158"/>
      <c r="C236" s="150"/>
      <c r="D236" s="153"/>
      <c r="E236" s="253"/>
      <c r="F236" s="254"/>
    </row>
    <row r="237" spans="1:6">
      <c r="A237" s="154"/>
      <c r="B237" s="159" t="s">
        <v>144</v>
      </c>
      <c r="C237" s="150"/>
      <c r="D237" s="153"/>
      <c r="E237" s="253"/>
      <c r="F237" s="254"/>
    </row>
    <row r="238" spans="1:6">
      <c r="A238" s="154"/>
      <c r="B238" s="297"/>
      <c r="C238" s="150"/>
      <c r="D238" s="153"/>
      <c r="E238" s="253"/>
      <c r="F238" s="254"/>
    </row>
    <row r="239" spans="1:6">
      <c r="A239" s="154"/>
      <c r="B239" s="295" t="s">
        <v>158</v>
      </c>
      <c r="C239" s="150"/>
      <c r="D239" s="153"/>
      <c r="E239" s="253"/>
      <c r="F239" s="254"/>
    </row>
    <row r="240" spans="1:6" ht="25.5">
      <c r="A240" s="154"/>
      <c r="B240" s="156" t="s">
        <v>143</v>
      </c>
      <c r="C240" s="150"/>
      <c r="D240" s="153"/>
      <c r="E240" s="253"/>
      <c r="F240" s="254"/>
    </row>
    <row r="241" spans="1:6" ht="15">
      <c r="A241" s="154"/>
      <c r="B241" s="157"/>
      <c r="C241" s="150"/>
      <c r="D241" s="153"/>
      <c r="E241" s="253"/>
      <c r="F241" s="254"/>
    </row>
    <row r="242" spans="1:6" ht="13.5" thickBot="1">
      <c r="A242" s="154"/>
      <c r="B242" s="158"/>
      <c r="C242" s="150"/>
      <c r="D242" s="153"/>
      <c r="E242" s="253"/>
      <c r="F242" s="254"/>
    </row>
    <row r="243" spans="1:6">
      <c r="A243" s="154"/>
      <c r="B243" s="159" t="s">
        <v>144</v>
      </c>
      <c r="C243" s="150"/>
      <c r="D243" s="153"/>
      <c r="E243" s="253"/>
      <c r="F243" s="254"/>
    </row>
    <row r="244" spans="1:6">
      <c r="A244" s="154"/>
      <c r="B244" s="296"/>
      <c r="C244" s="150"/>
      <c r="D244" s="153"/>
      <c r="E244" s="253"/>
      <c r="F244" s="254"/>
    </row>
    <row r="245" spans="1:6">
      <c r="A245" s="154"/>
      <c r="B245" s="295" t="s">
        <v>159</v>
      </c>
      <c r="C245" s="150"/>
      <c r="D245" s="153"/>
      <c r="E245" s="253"/>
      <c r="F245" s="254"/>
    </row>
    <row r="246" spans="1:6" ht="25.5">
      <c r="A246" s="154"/>
      <c r="B246" s="156" t="s">
        <v>143</v>
      </c>
      <c r="C246" s="150"/>
      <c r="D246" s="153"/>
      <c r="E246" s="253"/>
      <c r="F246" s="254"/>
    </row>
    <row r="247" spans="1:6" ht="15">
      <c r="A247" s="154"/>
      <c r="B247" s="157"/>
      <c r="C247" s="150"/>
      <c r="D247" s="153"/>
      <c r="E247" s="253"/>
      <c r="F247" s="254"/>
    </row>
    <row r="248" spans="1:6" ht="13.5" thickBot="1">
      <c r="A248" s="154"/>
      <c r="B248" s="158"/>
      <c r="C248" s="150"/>
      <c r="D248" s="153"/>
      <c r="E248" s="253"/>
      <c r="F248" s="254"/>
    </row>
    <row r="249" spans="1:6">
      <c r="A249" s="154"/>
      <c r="B249" s="159" t="s">
        <v>144</v>
      </c>
      <c r="C249" s="150"/>
      <c r="D249" s="153"/>
      <c r="E249" s="253"/>
      <c r="F249" s="254"/>
    </row>
    <row r="250" spans="1:6">
      <c r="A250" s="154"/>
      <c r="B250" s="296"/>
      <c r="C250" s="150"/>
      <c r="D250" s="153"/>
      <c r="E250" s="253"/>
      <c r="F250" s="254"/>
    </row>
    <row r="251" spans="1:6">
      <c r="A251" s="154"/>
      <c r="B251" s="295" t="s">
        <v>160</v>
      </c>
      <c r="C251" s="150"/>
      <c r="D251" s="153"/>
      <c r="E251" s="253"/>
      <c r="F251" s="254"/>
    </row>
    <row r="252" spans="1:6" ht="25.5">
      <c r="A252" s="154"/>
      <c r="B252" s="156" t="s">
        <v>143</v>
      </c>
      <c r="C252" s="150"/>
      <c r="D252" s="153"/>
      <c r="E252" s="253"/>
      <c r="F252" s="254"/>
    </row>
    <row r="253" spans="1:6" ht="15">
      <c r="A253" s="154"/>
      <c r="B253" s="157"/>
      <c r="C253" s="150"/>
      <c r="D253" s="153"/>
      <c r="E253" s="253"/>
      <c r="F253" s="254"/>
    </row>
    <row r="254" spans="1:6" ht="13.5" thickBot="1">
      <c r="A254" s="154"/>
      <c r="B254" s="158"/>
      <c r="C254" s="150"/>
      <c r="D254" s="153"/>
      <c r="E254" s="253"/>
      <c r="F254" s="254"/>
    </row>
    <row r="255" spans="1:6">
      <c r="A255" s="154"/>
      <c r="B255" s="159" t="s">
        <v>144</v>
      </c>
      <c r="C255" s="150"/>
      <c r="D255" s="153"/>
      <c r="E255" s="253"/>
      <c r="F255" s="254"/>
    </row>
    <row r="256" spans="1:6">
      <c r="A256" s="154"/>
      <c r="B256" s="296"/>
      <c r="C256" s="150"/>
      <c r="D256" s="153"/>
      <c r="E256" s="253"/>
      <c r="F256" s="254"/>
    </row>
    <row r="257" spans="1:6">
      <c r="A257" s="154"/>
      <c r="B257" s="295" t="s">
        <v>161</v>
      </c>
      <c r="C257" s="150"/>
      <c r="D257" s="153"/>
      <c r="E257" s="253"/>
      <c r="F257" s="254"/>
    </row>
    <row r="258" spans="1:6" ht="25.5">
      <c r="A258" s="154"/>
      <c r="B258" s="156" t="s">
        <v>143</v>
      </c>
      <c r="C258" s="150"/>
      <c r="D258" s="153"/>
      <c r="E258" s="253"/>
      <c r="F258" s="254"/>
    </row>
    <row r="259" spans="1:6" ht="15">
      <c r="A259" s="154"/>
      <c r="B259" s="157"/>
      <c r="C259" s="150"/>
      <c r="D259" s="153"/>
      <c r="E259" s="253"/>
      <c r="F259" s="254"/>
    </row>
    <row r="260" spans="1:6" ht="13.5" thickBot="1">
      <c r="A260" s="154"/>
      <c r="B260" s="158"/>
      <c r="C260" s="150"/>
      <c r="D260" s="153"/>
      <c r="E260" s="253"/>
      <c r="F260" s="254"/>
    </row>
    <row r="261" spans="1:6">
      <c r="A261" s="154"/>
      <c r="B261" s="159" t="s">
        <v>144</v>
      </c>
      <c r="C261" s="150"/>
      <c r="D261" s="153"/>
      <c r="E261" s="253"/>
      <c r="F261" s="254"/>
    </row>
    <row r="262" spans="1:6">
      <c r="A262" s="154"/>
      <c r="B262" s="296"/>
      <c r="C262" s="150"/>
      <c r="D262" s="153"/>
      <c r="E262" s="253"/>
      <c r="F262" s="254"/>
    </row>
    <row r="263" spans="1:6">
      <c r="A263" s="154"/>
      <c r="B263" s="295" t="s">
        <v>162</v>
      </c>
      <c r="C263" s="150"/>
      <c r="D263" s="153"/>
      <c r="E263" s="253"/>
      <c r="F263" s="254"/>
    </row>
    <row r="264" spans="1:6" ht="25.5">
      <c r="A264" s="154"/>
      <c r="B264" s="291" t="s">
        <v>163</v>
      </c>
      <c r="C264" s="150"/>
      <c r="D264" s="153"/>
      <c r="E264" s="253"/>
      <c r="F264" s="254"/>
    </row>
    <row r="265" spans="1:6" ht="25.5">
      <c r="A265" s="154"/>
      <c r="B265" s="156" t="s">
        <v>143</v>
      </c>
      <c r="C265" s="150"/>
      <c r="D265" s="153"/>
      <c r="E265" s="253"/>
      <c r="F265" s="254"/>
    </row>
    <row r="266" spans="1:6" ht="15">
      <c r="A266" s="154"/>
      <c r="B266" s="157"/>
      <c r="C266" s="150"/>
      <c r="D266" s="153"/>
      <c r="E266" s="253"/>
      <c r="F266" s="254"/>
    </row>
    <row r="267" spans="1:6" ht="13.5" thickBot="1">
      <c r="A267" s="154"/>
      <c r="B267" s="158"/>
      <c r="C267" s="150"/>
      <c r="D267" s="153"/>
      <c r="E267" s="253"/>
      <c r="F267" s="254"/>
    </row>
    <row r="268" spans="1:6">
      <c r="A268" s="154"/>
      <c r="B268" s="159" t="s">
        <v>144</v>
      </c>
      <c r="C268" s="150"/>
      <c r="D268" s="153"/>
      <c r="E268" s="253"/>
      <c r="F268" s="254"/>
    </row>
    <row r="269" spans="1:6">
      <c r="A269" s="154"/>
      <c r="B269" s="296"/>
      <c r="C269" s="150"/>
      <c r="D269" s="153"/>
      <c r="E269" s="253"/>
      <c r="F269" s="254"/>
    </row>
    <row r="270" spans="1:6">
      <c r="A270" s="154"/>
      <c r="B270" s="295" t="s">
        <v>164</v>
      </c>
      <c r="C270" s="150"/>
      <c r="D270" s="153"/>
      <c r="E270" s="253"/>
      <c r="F270" s="254"/>
    </row>
    <row r="271" spans="1:6" ht="25.5">
      <c r="A271" s="154"/>
      <c r="B271" s="156" t="s">
        <v>143</v>
      </c>
      <c r="C271" s="150"/>
      <c r="D271" s="153"/>
      <c r="E271" s="253"/>
      <c r="F271" s="254"/>
    </row>
    <row r="272" spans="1:6" ht="15">
      <c r="A272" s="154"/>
      <c r="B272" s="157"/>
      <c r="C272" s="150"/>
      <c r="D272" s="153"/>
      <c r="E272" s="253"/>
      <c r="F272" s="254"/>
    </row>
    <row r="273" spans="1:6" ht="13.5" thickBot="1">
      <c r="A273" s="154"/>
      <c r="B273" s="158"/>
      <c r="C273" s="150"/>
      <c r="D273" s="153"/>
      <c r="E273" s="253"/>
      <c r="F273" s="254"/>
    </row>
    <row r="274" spans="1:6">
      <c r="A274" s="148"/>
      <c r="B274" s="159" t="s">
        <v>144</v>
      </c>
      <c r="C274" s="150"/>
      <c r="D274" s="153"/>
      <c r="E274" s="253"/>
      <c r="F274" s="254"/>
    </row>
    <row r="275" spans="1:6">
      <c r="A275" s="148"/>
      <c r="B275" s="296"/>
      <c r="C275" s="150"/>
      <c r="D275" s="153"/>
      <c r="E275" s="253"/>
      <c r="F275" s="254"/>
    </row>
    <row r="276" spans="1:6">
      <c r="A276" s="148"/>
      <c r="B276" s="298" t="s">
        <v>165</v>
      </c>
      <c r="C276" s="152"/>
      <c r="D276" s="153"/>
      <c r="E276" s="253"/>
      <c r="F276" s="254"/>
    </row>
    <row r="277" spans="1:6">
      <c r="A277" s="148"/>
      <c r="B277" s="296"/>
      <c r="C277" s="153"/>
      <c r="D277" s="153"/>
      <c r="E277" s="253"/>
      <c r="F277" s="253"/>
    </row>
    <row r="278" spans="1:6" ht="409.5">
      <c r="A278" s="148"/>
      <c r="B278" s="299" t="s">
        <v>166</v>
      </c>
      <c r="C278" s="350" t="s">
        <v>3</v>
      </c>
      <c r="D278" s="350">
        <v>1</v>
      </c>
      <c r="E278" s="327"/>
      <c r="F278" s="328">
        <f>D278*E278</f>
        <v>0</v>
      </c>
    </row>
    <row r="279" spans="1:6" ht="25.5">
      <c r="A279" s="148"/>
      <c r="B279" s="160" t="s">
        <v>143</v>
      </c>
      <c r="C279" s="350"/>
      <c r="D279" s="350"/>
      <c r="E279" s="327"/>
      <c r="F279" s="328"/>
    </row>
    <row r="280" spans="1:6" ht="15">
      <c r="A280" s="148"/>
      <c r="B280" s="144"/>
      <c r="C280" s="350"/>
      <c r="D280" s="350"/>
      <c r="E280" s="327"/>
      <c r="F280" s="328"/>
    </row>
    <row r="281" spans="1:6" ht="13.5" thickBot="1">
      <c r="A281" s="148"/>
      <c r="B281" s="161"/>
      <c r="C281" s="350"/>
      <c r="D281" s="350"/>
      <c r="E281" s="327"/>
      <c r="F281" s="328"/>
    </row>
    <row r="282" spans="1:6">
      <c r="A282" s="148"/>
      <c r="B282" s="162" t="s">
        <v>144</v>
      </c>
      <c r="C282" s="153"/>
      <c r="D282" s="153"/>
      <c r="E282" s="253"/>
      <c r="F282" s="253"/>
    </row>
    <row r="283" spans="1:6">
      <c r="A283" s="148"/>
      <c r="B283" s="300"/>
      <c r="C283" s="153"/>
      <c r="D283" s="153"/>
      <c r="E283" s="253"/>
      <c r="F283" s="253"/>
    </row>
    <row r="284" spans="1:6" ht="267.75">
      <c r="A284" s="146" t="s">
        <v>2</v>
      </c>
      <c r="B284" s="297" t="s">
        <v>11</v>
      </c>
      <c r="C284" s="165"/>
      <c r="D284" s="165"/>
      <c r="E284" s="255"/>
      <c r="F284" s="255"/>
    </row>
    <row r="285" spans="1:6" ht="25.5">
      <c r="A285" s="167"/>
      <c r="B285" s="160" t="s">
        <v>143</v>
      </c>
      <c r="C285" s="288"/>
      <c r="D285" s="166"/>
      <c r="E285" s="256"/>
      <c r="F285" s="257"/>
    </row>
    <row r="286" spans="1:6" ht="15">
      <c r="A286" s="167"/>
      <c r="B286" s="144"/>
      <c r="C286" s="288"/>
      <c r="D286" s="166"/>
      <c r="E286" s="256"/>
      <c r="F286" s="257"/>
    </row>
    <row r="287" spans="1:6" ht="13.5" thickBot="1">
      <c r="A287" s="167"/>
      <c r="B287" s="161"/>
      <c r="C287" s="288" t="s">
        <v>1</v>
      </c>
      <c r="D287" s="166">
        <v>1</v>
      </c>
      <c r="E287" s="256"/>
      <c r="F287" s="257">
        <f>D287*E287</f>
        <v>0</v>
      </c>
    </row>
    <row r="288" spans="1:6">
      <c r="A288" s="148"/>
      <c r="B288" s="162" t="s">
        <v>144</v>
      </c>
      <c r="C288" s="288"/>
      <c r="D288" s="166"/>
      <c r="E288" s="256"/>
      <c r="F288" s="257"/>
    </row>
    <row r="289" spans="1:7">
      <c r="A289" s="148"/>
      <c r="B289" s="300"/>
      <c r="C289" s="288"/>
      <c r="D289" s="166"/>
      <c r="E289" s="256"/>
      <c r="F289" s="257"/>
    </row>
    <row r="290" spans="1:7">
      <c r="A290" s="147"/>
      <c r="B290" s="301"/>
      <c r="C290" s="163"/>
      <c r="D290" s="164"/>
      <c r="E290" s="258"/>
      <c r="F290" s="259"/>
    </row>
    <row r="291" spans="1:7" ht="63.75">
      <c r="A291" s="2" t="s">
        <v>4</v>
      </c>
      <c r="B291" s="293" t="s">
        <v>12</v>
      </c>
      <c r="C291" s="5" t="s">
        <v>1</v>
      </c>
      <c r="D291" s="8">
        <v>1</v>
      </c>
      <c r="E291" s="260"/>
      <c r="F291" s="250">
        <f>D291*E291</f>
        <v>0</v>
      </c>
    </row>
    <row r="292" spans="1:7">
      <c r="A292" s="2"/>
      <c r="B292" s="302"/>
      <c r="C292" s="7"/>
      <c r="D292" s="7"/>
      <c r="E292" s="248"/>
      <c r="F292" s="248"/>
    </row>
    <row r="293" spans="1:7" ht="153">
      <c r="A293" s="2" t="s">
        <v>5</v>
      </c>
      <c r="B293" s="9" t="s">
        <v>13</v>
      </c>
      <c r="C293" s="10" t="s">
        <v>8</v>
      </c>
      <c r="D293" s="10">
        <v>1</v>
      </c>
      <c r="E293" s="248"/>
      <c r="F293" s="261">
        <f>D293*E293</f>
        <v>0</v>
      </c>
    </row>
    <row r="294" spans="1:7">
      <c r="A294" s="4"/>
      <c r="B294" s="303"/>
      <c r="C294" s="10"/>
      <c r="D294" s="10"/>
      <c r="E294" s="248"/>
      <c r="F294" s="248"/>
    </row>
    <row r="295" spans="1:7" ht="51">
      <c r="A295" s="2" t="s">
        <v>6</v>
      </c>
      <c r="B295" s="9" t="s">
        <v>14</v>
      </c>
      <c r="C295" s="10" t="s">
        <v>8</v>
      </c>
      <c r="D295" s="10">
        <v>1</v>
      </c>
      <c r="E295" s="248"/>
      <c r="F295" s="261">
        <f>D295*E295</f>
        <v>0</v>
      </c>
    </row>
    <row r="296" spans="1:7">
      <c r="A296" s="4"/>
      <c r="B296" s="303"/>
      <c r="C296" s="10"/>
      <c r="D296" s="10"/>
      <c r="E296" s="248"/>
      <c r="F296" s="248"/>
    </row>
    <row r="297" spans="1:7" ht="25.5">
      <c r="A297" s="2" t="s">
        <v>7</v>
      </c>
      <c r="B297" s="9" t="s">
        <v>15</v>
      </c>
      <c r="C297" s="10" t="s">
        <v>8</v>
      </c>
      <c r="D297" s="10">
        <v>1</v>
      </c>
      <c r="E297" s="248"/>
      <c r="F297" s="261">
        <f>D297*E297</f>
        <v>0</v>
      </c>
    </row>
    <row r="300" spans="1:7" s="1" customFormat="1" ht="60.75" customHeight="1">
      <c r="A300" s="145"/>
      <c r="B300" s="348" t="s">
        <v>182</v>
      </c>
      <c r="C300" s="348"/>
      <c r="D300" s="348"/>
      <c r="E300" s="306"/>
      <c r="F300" s="262"/>
      <c r="G300" s="263"/>
    </row>
    <row r="301" spans="1:7" s="1" customFormat="1" ht="15">
      <c r="E301" s="264"/>
      <c r="F301" s="264"/>
    </row>
    <row r="302" spans="1:7" s="1" customFormat="1" ht="15">
      <c r="B302" s="11"/>
      <c r="C302" s="11"/>
      <c r="D302" s="11"/>
      <c r="E302" s="265"/>
      <c r="F302" s="265"/>
    </row>
    <row r="303" spans="1:7" s="1" customFormat="1" ht="15">
      <c r="A303" s="285"/>
      <c r="B303" s="169" t="s">
        <v>128</v>
      </c>
      <c r="C303" s="342"/>
      <c r="D303" s="343"/>
      <c r="E303" s="242"/>
      <c r="F303" s="243">
        <f>SUM(F147:F302)</f>
        <v>0</v>
      </c>
    </row>
    <row r="304" spans="1:7" s="1" customFormat="1" ht="15.75" thickBot="1">
      <c r="A304" s="174"/>
      <c r="B304" s="175" t="s">
        <v>140</v>
      </c>
      <c r="C304" s="56"/>
      <c r="D304" s="176"/>
      <c r="E304" s="244"/>
      <c r="F304" s="245">
        <f>F303*0.25</f>
        <v>0</v>
      </c>
    </row>
    <row r="305" spans="1:6" s="1" customFormat="1" ht="15.75" thickBot="1">
      <c r="A305" s="170"/>
      <c r="B305" s="171" t="s">
        <v>168</v>
      </c>
      <c r="C305" s="172"/>
      <c r="D305" s="173"/>
      <c r="E305" s="246"/>
      <c r="F305" s="247">
        <f>F304+F303</f>
        <v>0</v>
      </c>
    </row>
    <row r="318" spans="1:6" ht="46.5" customHeight="1">
      <c r="B318" s="349" t="s">
        <v>62</v>
      </c>
      <c r="C318" s="349"/>
      <c r="D318" s="349"/>
    </row>
    <row r="325" spans="1:6" ht="25.5">
      <c r="A325" s="68" t="s">
        <v>63</v>
      </c>
      <c r="B325" s="69" t="s">
        <v>64</v>
      </c>
      <c r="C325" s="70" t="s">
        <v>65</v>
      </c>
      <c r="D325" s="70" t="s">
        <v>18</v>
      </c>
      <c r="E325" s="266" t="s">
        <v>66</v>
      </c>
      <c r="F325" s="267" t="s">
        <v>67</v>
      </c>
    </row>
    <row r="326" spans="1:6">
      <c r="A326" s="19"/>
      <c r="B326" s="71"/>
      <c r="C326" s="24"/>
      <c r="D326" s="72"/>
      <c r="E326" s="221"/>
      <c r="F326" s="222"/>
    </row>
    <row r="327" spans="1:6">
      <c r="A327" s="37"/>
      <c r="B327" s="287" t="s">
        <v>68</v>
      </c>
      <c r="C327" s="26"/>
      <c r="D327" s="73"/>
      <c r="E327" s="223"/>
      <c r="F327" s="224"/>
    </row>
    <row r="328" spans="1:6">
      <c r="A328" s="37"/>
      <c r="B328" s="287"/>
      <c r="C328" s="26"/>
      <c r="D328" s="73"/>
      <c r="E328" s="223"/>
      <c r="F328" s="224"/>
    </row>
    <row r="329" spans="1:6" ht="76.5">
      <c r="A329" s="74" t="s">
        <v>0</v>
      </c>
      <c r="B329" s="36" t="s">
        <v>69</v>
      </c>
      <c r="C329" s="26"/>
      <c r="D329" s="73"/>
      <c r="E329" s="223"/>
      <c r="F329" s="224"/>
    </row>
    <row r="330" spans="1:6">
      <c r="A330" s="74"/>
      <c r="B330" s="287"/>
      <c r="C330" s="29" t="s">
        <v>57</v>
      </c>
      <c r="D330" s="27">
        <v>431.72</v>
      </c>
      <c r="E330" s="224"/>
      <c r="F330" s="224">
        <f>SUM(E330*D330)</f>
        <v>0</v>
      </c>
    </row>
    <row r="331" spans="1:6">
      <c r="A331" s="74"/>
      <c r="B331" s="287"/>
      <c r="C331" s="29"/>
      <c r="D331" s="27"/>
      <c r="E331" s="224"/>
      <c r="F331" s="224"/>
    </row>
    <row r="332" spans="1:6" ht="51">
      <c r="A332" s="74" t="s">
        <v>2</v>
      </c>
      <c r="B332" s="36" t="s">
        <v>70</v>
      </c>
      <c r="C332" s="26"/>
      <c r="D332" s="27"/>
      <c r="E332" s="224"/>
      <c r="F332" s="224"/>
    </row>
    <row r="333" spans="1:6">
      <c r="A333" s="74"/>
      <c r="B333" s="19" t="s">
        <v>71</v>
      </c>
      <c r="C333" s="29" t="s">
        <v>23</v>
      </c>
      <c r="D333" s="27">
        <v>450</v>
      </c>
      <c r="E333" s="224"/>
      <c r="F333" s="224">
        <f>D333*E333</f>
        <v>0</v>
      </c>
    </row>
    <row r="334" spans="1:6">
      <c r="A334" s="74"/>
      <c r="B334" s="19" t="s">
        <v>72</v>
      </c>
      <c r="C334" s="29" t="s">
        <v>1</v>
      </c>
      <c r="D334" s="27">
        <v>10</v>
      </c>
      <c r="E334" s="224"/>
      <c r="F334" s="224">
        <f>D334*E334</f>
        <v>0</v>
      </c>
    </row>
    <row r="335" spans="1:6">
      <c r="A335" s="74"/>
      <c r="B335" s="287"/>
      <c r="C335" s="26"/>
      <c r="D335" s="27"/>
      <c r="E335" s="224"/>
      <c r="F335" s="224"/>
    </row>
    <row r="336" spans="1:6" ht="89.25">
      <c r="A336" s="75" t="s">
        <v>4</v>
      </c>
      <c r="B336" s="36" t="s">
        <v>73</v>
      </c>
      <c r="C336" s="29"/>
      <c r="D336" s="27"/>
      <c r="E336" s="224"/>
      <c r="F336" s="224"/>
    </row>
    <row r="337" spans="1:6">
      <c r="A337" s="76"/>
      <c r="B337" s="19"/>
      <c r="C337" s="29" t="s">
        <v>57</v>
      </c>
      <c r="D337" s="27">
        <v>431.72</v>
      </c>
      <c r="E337" s="224"/>
      <c r="F337" s="224">
        <f>SUM(E337*D337)</f>
        <v>0</v>
      </c>
    </row>
    <row r="338" spans="1:6">
      <c r="A338" s="76"/>
      <c r="B338" s="19"/>
      <c r="C338" s="29"/>
      <c r="D338" s="73"/>
      <c r="E338" s="223"/>
      <c r="F338" s="224"/>
    </row>
    <row r="339" spans="1:6">
      <c r="A339" s="77"/>
      <c r="B339" s="32"/>
      <c r="C339" s="33"/>
      <c r="D339" s="284" t="s">
        <v>26</v>
      </c>
      <c r="E339" s="225"/>
      <c r="F339" s="226">
        <f>SUM(F330:F337)</f>
        <v>0</v>
      </c>
    </row>
    <row r="340" spans="1:6">
      <c r="A340" s="74"/>
      <c r="B340" s="287"/>
      <c r="C340" s="26"/>
      <c r="D340" s="78"/>
      <c r="E340" s="227"/>
      <c r="F340" s="233"/>
    </row>
    <row r="341" spans="1:6" ht="25.5">
      <c r="A341" s="68" t="s">
        <v>63</v>
      </c>
      <c r="B341" s="69" t="s">
        <v>64</v>
      </c>
      <c r="C341" s="70" t="s">
        <v>65</v>
      </c>
      <c r="D341" s="70" t="s">
        <v>18</v>
      </c>
      <c r="E341" s="266" t="s">
        <v>66</v>
      </c>
      <c r="F341" s="267" t="s">
        <v>67</v>
      </c>
    </row>
    <row r="342" spans="1:6">
      <c r="A342" s="74"/>
      <c r="B342" s="287"/>
      <c r="C342" s="26"/>
      <c r="D342" s="73"/>
      <c r="E342" s="227"/>
      <c r="F342" s="224"/>
    </row>
    <row r="343" spans="1:6">
      <c r="A343" s="74"/>
      <c r="B343" s="287" t="s">
        <v>74</v>
      </c>
      <c r="C343" s="26"/>
      <c r="D343" s="73"/>
      <c r="E343" s="223"/>
      <c r="F343" s="224"/>
    </row>
    <row r="344" spans="1:6">
      <c r="A344" s="74"/>
      <c r="B344" s="19"/>
      <c r="C344" s="29"/>
      <c r="D344" s="73"/>
      <c r="E344" s="223"/>
      <c r="F344" s="224"/>
    </row>
    <row r="345" spans="1:6" ht="89.25">
      <c r="A345" s="74" t="s">
        <v>0</v>
      </c>
      <c r="B345" s="36" t="s">
        <v>75</v>
      </c>
      <c r="C345" s="29"/>
      <c r="D345" s="73"/>
      <c r="E345" s="223"/>
      <c r="F345" s="224"/>
    </row>
    <row r="346" spans="1:6">
      <c r="A346" s="74"/>
      <c r="B346" s="22" t="s">
        <v>76</v>
      </c>
      <c r="C346" s="29" t="s">
        <v>35</v>
      </c>
      <c r="D346" s="27">
        <v>1122</v>
      </c>
      <c r="E346" s="224"/>
      <c r="F346" s="224">
        <f>SUM(E346*D346)</f>
        <v>0</v>
      </c>
    </row>
    <row r="347" spans="1:6">
      <c r="A347" s="74"/>
      <c r="B347" s="22" t="s">
        <v>77</v>
      </c>
      <c r="C347" s="29" t="s">
        <v>35</v>
      </c>
      <c r="D347" s="27">
        <v>173</v>
      </c>
      <c r="E347" s="224"/>
      <c r="F347" s="224">
        <f>SUM(E347*D347)</f>
        <v>0</v>
      </c>
    </row>
    <row r="348" spans="1:6">
      <c r="A348" s="74"/>
      <c r="B348" s="79"/>
      <c r="C348" s="29"/>
      <c r="D348" s="80"/>
      <c r="E348" s="224"/>
      <c r="F348" s="224"/>
    </row>
    <row r="349" spans="1:6" ht="38.25">
      <c r="A349" s="74" t="s">
        <v>2</v>
      </c>
      <c r="B349" s="36" t="s">
        <v>78</v>
      </c>
      <c r="C349" s="29" t="s">
        <v>35</v>
      </c>
      <c r="D349" s="27">
        <v>26</v>
      </c>
      <c r="E349" s="224"/>
      <c r="F349" s="224">
        <f>SUM(E349*D349)</f>
        <v>0</v>
      </c>
    </row>
    <row r="350" spans="1:6">
      <c r="A350" s="74"/>
      <c r="B350" s="79"/>
      <c r="C350" s="29"/>
      <c r="D350" s="80"/>
      <c r="E350" s="224"/>
      <c r="F350" s="224"/>
    </row>
    <row r="351" spans="1:6" ht="25.5">
      <c r="A351" s="74" t="s">
        <v>4</v>
      </c>
      <c r="B351" s="36" t="s">
        <v>79</v>
      </c>
      <c r="C351" s="29"/>
      <c r="D351" s="80"/>
      <c r="E351" s="224"/>
      <c r="F351" s="224"/>
    </row>
    <row r="352" spans="1:6">
      <c r="A352" s="74"/>
      <c r="B352" s="79"/>
      <c r="C352" s="29" t="s">
        <v>35</v>
      </c>
      <c r="D352" s="27">
        <v>100</v>
      </c>
      <c r="E352" s="224"/>
      <c r="F352" s="224">
        <f>SUM(E352*D352)</f>
        <v>0</v>
      </c>
    </row>
    <row r="353" spans="1:6">
      <c r="A353" s="74"/>
      <c r="B353" s="79"/>
      <c r="C353" s="29"/>
      <c r="D353" s="80"/>
      <c r="E353" s="224"/>
      <c r="F353" s="224"/>
    </row>
    <row r="354" spans="1:6" ht="76.5">
      <c r="A354" s="74" t="s">
        <v>5</v>
      </c>
      <c r="B354" s="81" t="s">
        <v>80</v>
      </c>
      <c r="C354" s="42"/>
      <c r="D354" s="80"/>
      <c r="E354" s="215"/>
    </row>
    <row r="355" spans="1:6">
      <c r="A355" s="74"/>
      <c r="B355" s="19"/>
      <c r="C355" s="29" t="s">
        <v>23</v>
      </c>
      <c r="D355" s="27">
        <v>590</v>
      </c>
      <c r="E355" s="224"/>
      <c r="F355" s="224">
        <f>SUM(E355*D355)</f>
        <v>0</v>
      </c>
    </row>
    <row r="356" spans="1:6">
      <c r="A356" s="74"/>
      <c r="B356" s="19"/>
      <c r="C356" s="29"/>
      <c r="D356" s="27"/>
      <c r="E356" s="224"/>
      <c r="F356" s="224"/>
    </row>
    <row r="357" spans="1:6" ht="63.75">
      <c r="A357" s="74" t="s">
        <v>6</v>
      </c>
      <c r="B357" s="36" t="s">
        <v>81</v>
      </c>
      <c r="C357" s="29"/>
      <c r="D357" s="80"/>
      <c r="E357" s="224"/>
      <c r="F357" s="224"/>
    </row>
    <row r="358" spans="1:6">
      <c r="A358" s="74"/>
      <c r="B358" s="19"/>
      <c r="C358" s="29" t="s">
        <v>35</v>
      </c>
      <c r="D358" s="27">
        <v>89</v>
      </c>
      <c r="E358" s="224"/>
      <c r="F358" s="224">
        <f>SUM(E358*D358)</f>
        <v>0</v>
      </c>
    </row>
    <row r="359" spans="1:6">
      <c r="A359" s="74"/>
      <c r="B359" s="79"/>
      <c r="C359" s="29"/>
      <c r="D359" s="80"/>
      <c r="E359" s="224"/>
      <c r="F359" s="224"/>
    </row>
    <row r="360" spans="1:6" ht="63.75">
      <c r="A360" s="74" t="s">
        <v>7</v>
      </c>
      <c r="B360" s="81" t="s">
        <v>82</v>
      </c>
      <c r="C360" s="42"/>
      <c r="D360" s="80"/>
      <c r="E360" s="215"/>
    </row>
    <row r="361" spans="1:6">
      <c r="A361" s="74"/>
      <c r="B361" s="19"/>
      <c r="C361" s="29" t="s">
        <v>35</v>
      </c>
      <c r="D361" s="27">
        <v>322</v>
      </c>
      <c r="E361" s="224"/>
      <c r="F361" s="224">
        <f>SUM(E361*D361)</f>
        <v>0</v>
      </c>
    </row>
    <row r="362" spans="1:6">
      <c r="A362" s="74"/>
      <c r="B362" s="79"/>
      <c r="C362" s="29"/>
      <c r="D362" s="80"/>
      <c r="E362" s="224"/>
      <c r="F362" s="224"/>
    </row>
    <row r="363" spans="1:6" ht="38.25">
      <c r="A363" s="74" t="s">
        <v>38</v>
      </c>
      <c r="B363" s="36" t="s">
        <v>83</v>
      </c>
      <c r="C363" s="29"/>
      <c r="D363" s="80"/>
      <c r="E363" s="224"/>
      <c r="F363" s="224"/>
    </row>
    <row r="364" spans="1:6">
      <c r="A364" s="74"/>
      <c r="B364" s="19"/>
      <c r="C364" s="29" t="s">
        <v>35</v>
      </c>
      <c r="D364" s="27">
        <v>953</v>
      </c>
      <c r="E364" s="224"/>
      <c r="F364" s="224">
        <f>SUM(E364*D364)</f>
        <v>0</v>
      </c>
    </row>
    <row r="365" spans="1:6">
      <c r="A365" s="74"/>
      <c r="B365" s="79"/>
      <c r="C365" s="29"/>
      <c r="D365" s="80"/>
      <c r="E365" s="224"/>
      <c r="F365" s="224"/>
    </row>
    <row r="366" spans="1:6" ht="51">
      <c r="A366" s="74" t="s">
        <v>40</v>
      </c>
      <c r="B366" s="36" t="s">
        <v>84</v>
      </c>
      <c r="C366" s="29"/>
      <c r="D366" s="80"/>
      <c r="E366" s="224"/>
      <c r="F366" s="224"/>
    </row>
    <row r="367" spans="1:6">
      <c r="A367" s="74"/>
      <c r="B367" s="22" t="s">
        <v>85</v>
      </c>
      <c r="C367" s="29" t="s">
        <v>35</v>
      </c>
      <c r="D367" s="27">
        <f>(D346+D347+D352)-D364</f>
        <v>442</v>
      </c>
      <c r="E367" s="224"/>
      <c r="F367" s="224">
        <f>SUM(E367*D367)</f>
        <v>0</v>
      </c>
    </row>
    <row r="368" spans="1:6">
      <c r="A368" s="74"/>
      <c r="B368" s="22"/>
      <c r="C368" s="29"/>
      <c r="D368" s="27"/>
      <c r="E368" s="224"/>
      <c r="F368" s="224"/>
    </row>
    <row r="369" spans="1:6" ht="76.5">
      <c r="A369" s="74" t="s">
        <v>86</v>
      </c>
      <c r="B369" s="19" t="s">
        <v>87</v>
      </c>
      <c r="C369" s="29"/>
      <c r="D369" s="27"/>
      <c r="E369" s="224"/>
      <c r="F369" s="224"/>
    </row>
    <row r="370" spans="1:6">
      <c r="A370" s="74"/>
      <c r="B370" s="22"/>
      <c r="C370" s="29" t="s">
        <v>35</v>
      </c>
      <c r="D370" s="82">
        <v>5</v>
      </c>
      <c r="E370" s="223"/>
      <c r="F370" s="224">
        <f>D370*E370</f>
        <v>0</v>
      </c>
    </row>
    <row r="371" spans="1:6">
      <c r="A371" s="74"/>
      <c r="B371" s="22"/>
      <c r="C371" s="29"/>
      <c r="D371" s="83"/>
      <c r="E371" s="223"/>
      <c r="F371" s="224"/>
    </row>
    <row r="372" spans="1:6">
      <c r="A372" s="77"/>
      <c r="B372" s="32"/>
      <c r="C372" s="33"/>
      <c r="D372" s="284" t="s">
        <v>26</v>
      </c>
      <c r="E372" s="225"/>
      <c r="F372" s="226">
        <f>SUM(F346:F370)</f>
        <v>0</v>
      </c>
    </row>
    <row r="373" spans="1:6">
      <c r="A373" s="74"/>
      <c r="B373" s="287"/>
      <c r="C373" s="26"/>
      <c r="D373" s="78"/>
      <c r="E373" s="227"/>
      <c r="F373" s="233"/>
    </row>
    <row r="374" spans="1:6" ht="25.5">
      <c r="A374" s="68" t="s">
        <v>63</v>
      </c>
      <c r="B374" s="69" t="s">
        <v>64</v>
      </c>
      <c r="C374" s="70" t="s">
        <v>65</v>
      </c>
      <c r="D374" s="70" t="s">
        <v>18</v>
      </c>
      <c r="E374" s="266" t="s">
        <v>66</v>
      </c>
      <c r="F374" s="267" t="s">
        <v>67</v>
      </c>
    </row>
    <row r="375" spans="1:6">
      <c r="A375" s="74"/>
      <c r="B375" s="287"/>
      <c r="C375" s="26"/>
      <c r="D375" s="73"/>
      <c r="E375" s="227"/>
      <c r="F375" s="224"/>
    </row>
    <row r="376" spans="1:6">
      <c r="A376" s="74"/>
      <c r="B376" s="287" t="s">
        <v>88</v>
      </c>
      <c r="C376" s="26"/>
      <c r="D376" s="73"/>
      <c r="E376" s="227"/>
      <c r="F376" s="224"/>
    </row>
    <row r="377" spans="1:6">
      <c r="A377" s="74"/>
      <c r="B377" s="19"/>
      <c r="C377" s="29"/>
      <c r="D377" s="73"/>
      <c r="E377" s="223"/>
      <c r="F377" s="224"/>
    </row>
    <row r="378" spans="1:6" ht="267.75">
      <c r="A378" s="74" t="s">
        <v>0</v>
      </c>
      <c r="B378" s="84" t="s">
        <v>142</v>
      </c>
      <c r="C378" s="29"/>
      <c r="D378" s="83"/>
      <c r="E378" s="227"/>
      <c r="F378" s="224"/>
    </row>
    <row r="379" spans="1:6">
      <c r="A379" s="74"/>
      <c r="B379" s="51" t="s">
        <v>89</v>
      </c>
      <c r="C379" s="289"/>
      <c r="D379" s="289"/>
      <c r="E379" s="228"/>
      <c r="F379" s="228"/>
    </row>
    <row r="380" spans="1:6" ht="30">
      <c r="A380" s="74"/>
      <c r="B380" s="143" t="s">
        <v>143</v>
      </c>
      <c r="C380" s="29"/>
      <c r="D380" s="83"/>
      <c r="E380" s="227"/>
      <c r="F380" s="224"/>
    </row>
    <row r="381" spans="1:6" ht="15">
      <c r="A381" s="74"/>
      <c r="B381" s="141"/>
      <c r="C381" s="51" t="s">
        <v>57</v>
      </c>
      <c r="D381" s="27">
        <v>431</v>
      </c>
      <c r="E381" s="268"/>
      <c r="F381" s="269">
        <f>SUM(E381*D381)</f>
        <v>0</v>
      </c>
    </row>
    <row r="382" spans="1:6" ht="15">
      <c r="A382" s="74"/>
      <c r="B382" s="142" t="s">
        <v>144</v>
      </c>
      <c r="C382" s="29"/>
      <c r="D382" s="83"/>
      <c r="E382" s="227"/>
      <c r="F382" s="224"/>
    </row>
    <row r="383" spans="1:6">
      <c r="A383" s="74"/>
      <c r="B383" s="51"/>
      <c r="C383" s="51"/>
      <c r="D383" s="27"/>
      <c r="E383" s="268"/>
      <c r="F383" s="269"/>
    </row>
    <row r="384" spans="1:6" ht="178.5">
      <c r="A384" s="75" t="s">
        <v>2</v>
      </c>
      <c r="B384" s="85" t="s">
        <v>90</v>
      </c>
      <c r="C384" s="86"/>
      <c r="D384" s="87"/>
      <c r="E384" s="227"/>
      <c r="F384" s="224"/>
    </row>
    <row r="385" spans="1:6" ht="63.75">
      <c r="A385" s="74"/>
      <c r="B385" s="85" t="s">
        <v>91</v>
      </c>
      <c r="C385" s="86"/>
      <c r="D385" s="87"/>
      <c r="E385" s="227"/>
      <c r="F385" s="224"/>
    </row>
    <row r="386" spans="1:6">
      <c r="A386" s="74"/>
      <c r="B386" s="88" t="s">
        <v>92</v>
      </c>
      <c r="C386" s="29" t="s">
        <v>35</v>
      </c>
      <c r="D386" s="89">
        <v>4.25</v>
      </c>
      <c r="E386" s="270"/>
      <c r="F386" s="270">
        <f t="shared" ref="F386:F393" si="0">SUM(E386*D386)</f>
        <v>0</v>
      </c>
    </row>
    <row r="387" spans="1:6">
      <c r="A387" s="74"/>
      <c r="B387" s="88" t="s">
        <v>93</v>
      </c>
      <c r="C387" s="29" t="s">
        <v>23</v>
      </c>
      <c r="D387" s="89">
        <v>25</v>
      </c>
      <c r="E387" s="270"/>
      <c r="F387" s="270">
        <f t="shared" si="0"/>
        <v>0</v>
      </c>
    </row>
    <row r="388" spans="1:6">
      <c r="A388" s="74"/>
      <c r="B388" s="88" t="s">
        <v>94</v>
      </c>
      <c r="C388" s="29" t="s">
        <v>49</v>
      </c>
      <c r="D388" s="90">
        <v>178</v>
      </c>
      <c r="E388" s="270"/>
      <c r="F388" s="270">
        <f t="shared" si="0"/>
        <v>0</v>
      </c>
    </row>
    <row r="389" spans="1:6">
      <c r="A389" s="74"/>
      <c r="B389" s="88" t="s">
        <v>95</v>
      </c>
      <c r="C389" s="29" t="s">
        <v>49</v>
      </c>
      <c r="D389" s="90">
        <v>129</v>
      </c>
      <c r="E389" s="270"/>
      <c r="F389" s="270">
        <f t="shared" si="0"/>
        <v>0</v>
      </c>
    </row>
    <row r="390" spans="1:6">
      <c r="A390" s="74"/>
      <c r="B390" s="88" t="s">
        <v>96</v>
      </c>
      <c r="C390" s="29" t="s">
        <v>1</v>
      </c>
      <c r="D390" s="91">
        <v>1</v>
      </c>
      <c r="E390" s="271"/>
      <c r="F390" s="270">
        <f t="shared" si="0"/>
        <v>0</v>
      </c>
    </row>
    <row r="391" spans="1:6">
      <c r="A391" s="74"/>
      <c r="B391" s="88" t="s">
        <v>97</v>
      </c>
      <c r="C391" s="29" t="s">
        <v>1</v>
      </c>
      <c r="D391" s="91">
        <v>1</v>
      </c>
      <c r="E391" s="270"/>
      <c r="F391" s="270">
        <f t="shared" si="0"/>
        <v>0</v>
      </c>
    </row>
    <row r="392" spans="1:6">
      <c r="A392" s="74"/>
      <c r="B392" s="88" t="s">
        <v>98</v>
      </c>
      <c r="C392" s="29" t="s">
        <v>23</v>
      </c>
      <c r="D392" s="89">
        <v>120</v>
      </c>
      <c r="E392" s="270"/>
      <c r="F392" s="270">
        <f t="shared" si="0"/>
        <v>0</v>
      </c>
    </row>
    <row r="393" spans="1:6">
      <c r="A393" s="74"/>
      <c r="B393" s="88" t="s">
        <v>99</v>
      </c>
      <c r="C393" s="29" t="s">
        <v>1</v>
      </c>
      <c r="D393" s="91">
        <v>1</v>
      </c>
      <c r="E393" s="270"/>
      <c r="F393" s="270">
        <f t="shared" si="0"/>
        <v>0</v>
      </c>
    </row>
    <row r="394" spans="1:6">
      <c r="A394" s="74"/>
      <c r="B394" s="51"/>
      <c r="C394" s="51"/>
      <c r="D394" s="27"/>
      <c r="E394" s="268"/>
      <c r="F394" s="269"/>
    </row>
    <row r="395" spans="1:6" ht="114.75">
      <c r="A395" s="74" t="s">
        <v>6</v>
      </c>
      <c r="B395" s="36" t="s">
        <v>100</v>
      </c>
      <c r="C395" s="29"/>
      <c r="D395" s="73"/>
      <c r="E395" s="224"/>
      <c r="F395" s="224"/>
    </row>
    <row r="396" spans="1:6">
      <c r="A396" s="76"/>
      <c r="B396" s="41" t="s">
        <v>101</v>
      </c>
      <c r="C396" s="42" t="s">
        <v>1</v>
      </c>
      <c r="D396" s="92">
        <v>9</v>
      </c>
      <c r="E396" s="215"/>
      <c r="F396" s="215">
        <f>SUM(E396*D396)</f>
        <v>0</v>
      </c>
    </row>
    <row r="397" spans="1:6">
      <c r="A397" s="76"/>
      <c r="B397" s="41"/>
      <c r="C397" s="42"/>
      <c r="D397" s="92"/>
      <c r="E397" s="215"/>
    </row>
    <row r="398" spans="1:6" ht="38.25">
      <c r="A398" s="75" t="s">
        <v>7</v>
      </c>
      <c r="B398" s="93" t="s">
        <v>102</v>
      </c>
      <c r="C398" s="42"/>
      <c r="D398" s="92"/>
      <c r="E398" s="215"/>
    </row>
    <row r="399" spans="1:6">
      <c r="A399" s="76"/>
      <c r="B399" s="41"/>
      <c r="C399" s="42" t="s">
        <v>1</v>
      </c>
      <c r="D399" s="92">
        <v>1</v>
      </c>
      <c r="E399" s="215"/>
      <c r="F399" s="215">
        <f>E399*D399</f>
        <v>0</v>
      </c>
    </row>
    <row r="400" spans="1:6">
      <c r="A400" s="76"/>
      <c r="B400" s="41"/>
      <c r="C400" s="42"/>
      <c r="D400" s="92"/>
      <c r="E400" s="215"/>
    </row>
    <row r="401" spans="1:6" ht="89.25">
      <c r="A401" s="75" t="s">
        <v>38</v>
      </c>
      <c r="B401" s="36" t="s">
        <v>103</v>
      </c>
      <c r="C401" s="42"/>
      <c r="D401" s="94"/>
      <c r="E401" s="215"/>
    </row>
    <row r="402" spans="1:6" ht="25.5">
      <c r="A402" s="75"/>
      <c r="B402" s="36" t="s">
        <v>143</v>
      </c>
      <c r="C402" s="42"/>
      <c r="D402" s="94"/>
      <c r="E402" s="215"/>
    </row>
    <row r="403" spans="1:6">
      <c r="A403" s="75"/>
      <c r="B403" s="168"/>
      <c r="C403" s="42" t="s">
        <v>1</v>
      </c>
      <c r="D403" s="92">
        <v>9</v>
      </c>
      <c r="E403" s="215"/>
      <c r="F403" s="215">
        <f>SUM(E403*D403)</f>
        <v>0</v>
      </c>
    </row>
    <row r="404" spans="1:6">
      <c r="A404" s="75"/>
      <c r="B404" s="22" t="s">
        <v>144</v>
      </c>
      <c r="C404" s="42"/>
      <c r="D404" s="94"/>
      <c r="E404" s="215"/>
    </row>
    <row r="405" spans="1:6">
      <c r="A405" s="75"/>
      <c r="B405" s="36"/>
      <c r="C405" s="289"/>
      <c r="D405" s="289"/>
      <c r="E405" s="228"/>
      <c r="F405" s="228"/>
    </row>
    <row r="406" spans="1:6">
      <c r="A406" s="76"/>
      <c r="B406" s="95"/>
      <c r="C406" s="289"/>
      <c r="D406" s="289"/>
      <c r="E406" s="228"/>
      <c r="F406" s="228"/>
    </row>
    <row r="407" spans="1:6">
      <c r="A407" s="76"/>
      <c r="B407" s="95"/>
      <c r="C407" s="42"/>
      <c r="D407" s="94"/>
      <c r="E407" s="215"/>
    </row>
    <row r="408" spans="1:6" ht="51">
      <c r="A408" s="75" t="s">
        <v>40</v>
      </c>
      <c r="B408" s="36" t="s">
        <v>104</v>
      </c>
      <c r="C408" s="29"/>
      <c r="D408" s="73"/>
      <c r="E408" s="224"/>
      <c r="F408" s="224"/>
    </row>
    <row r="409" spans="1:6">
      <c r="A409" s="74"/>
      <c r="B409" s="79"/>
      <c r="C409" s="29" t="s">
        <v>57</v>
      </c>
      <c r="D409" s="27">
        <v>431.72</v>
      </c>
      <c r="E409" s="224"/>
      <c r="F409" s="224">
        <f>SUM(E409*D409)</f>
        <v>0</v>
      </c>
    </row>
    <row r="410" spans="1:6">
      <c r="A410" s="74"/>
      <c r="B410" s="79"/>
      <c r="C410" s="29"/>
      <c r="D410" s="83"/>
      <c r="E410" s="224"/>
      <c r="F410" s="224"/>
    </row>
    <row r="411" spans="1:6" ht="38.25">
      <c r="A411" s="75" t="s">
        <v>86</v>
      </c>
      <c r="B411" s="36" t="s">
        <v>105</v>
      </c>
      <c r="C411" s="289"/>
      <c r="D411" s="96"/>
      <c r="E411" s="272"/>
      <c r="F411" s="228"/>
    </row>
    <row r="412" spans="1:6">
      <c r="A412" s="74"/>
      <c r="B412" s="50" t="s">
        <v>106</v>
      </c>
      <c r="C412" s="289" t="s">
        <v>107</v>
      </c>
      <c r="D412" s="27">
        <v>431.72</v>
      </c>
      <c r="E412" s="224"/>
      <c r="F412" s="224">
        <f>SUM(E412*D412)</f>
        <v>0</v>
      </c>
    </row>
    <row r="413" spans="1:6">
      <c r="A413" s="76"/>
      <c r="B413" s="41"/>
      <c r="C413" s="42"/>
      <c r="D413" s="94"/>
      <c r="E413" s="215"/>
    </row>
    <row r="414" spans="1:6">
      <c r="A414" s="77"/>
      <c r="B414" s="32"/>
      <c r="C414" s="33"/>
      <c r="D414" s="284" t="s">
        <v>26</v>
      </c>
      <c r="E414" s="225"/>
      <c r="F414" s="226">
        <f>SUM(F378:F412)</f>
        <v>0</v>
      </c>
    </row>
    <row r="415" spans="1:6">
      <c r="A415" s="74"/>
      <c r="B415" s="43"/>
      <c r="C415" s="44"/>
      <c r="D415" s="97"/>
      <c r="E415" s="273"/>
      <c r="F415" s="273"/>
    </row>
    <row r="416" spans="1:6" ht="25.5">
      <c r="A416" s="68" t="s">
        <v>63</v>
      </c>
      <c r="B416" s="69" t="s">
        <v>64</v>
      </c>
      <c r="C416" s="70" t="s">
        <v>65</v>
      </c>
      <c r="D416" s="70" t="s">
        <v>18</v>
      </c>
      <c r="E416" s="266" t="s">
        <v>66</v>
      </c>
      <c r="F416" s="267" t="s">
        <v>67</v>
      </c>
    </row>
    <row r="417" spans="1:6">
      <c r="A417" s="74"/>
      <c r="B417" s="289"/>
      <c r="C417" s="47"/>
      <c r="D417" s="98"/>
      <c r="E417" s="234"/>
      <c r="F417" s="233"/>
    </row>
    <row r="418" spans="1:6">
      <c r="A418" s="74"/>
      <c r="B418" s="346" t="s">
        <v>108</v>
      </c>
      <c r="C418" s="351"/>
      <c r="D418" s="351"/>
      <c r="E418" s="234"/>
      <c r="F418" s="233"/>
    </row>
    <row r="419" spans="1:6">
      <c r="A419" s="74"/>
      <c r="B419" s="287"/>
      <c r="C419" s="290"/>
      <c r="D419" s="99"/>
      <c r="E419" s="234"/>
      <c r="F419" s="233"/>
    </row>
    <row r="420" spans="1:6" ht="76.5">
      <c r="A420" s="75" t="s">
        <v>0</v>
      </c>
      <c r="B420" s="19" t="s">
        <v>109</v>
      </c>
      <c r="C420" s="290"/>
      <c r="D420" s="99"/>
      <c r="E420" s="234"/>
      <c r="F420" s="233"/>
    </row>
    <row r="421" spans="1:6" ht="63.75">
      <c r="A421" s="74"/>
      <c r="B421" s="19" t="s">
        <v>110</v>
      </c>
      <c r="C421" s="290"/>
      <c r="D421" s="99"/>
      <c r="E421" s="234"/>
      <c r="F421" s="233"/>
    </row>
    <row r="422" spans="1:6">
      <c r="A422" s="74"/>
      <c r="B422" s="19"/>
      <c r="C422" s="42" t="s">
        <v>42</v>
      </c>
      <c r="D422" s="42">
        <v>40</v>
      </c>
      <c r="E422" s="234"/>
      <c r="F422" s="224">
        <f>D422*E422</f>
        <v>0</v>
      </c>
    </row>
    <row r="423" spans="1:6">
      <c r="A423" s="74"/>
      <c r="B423" s="287"/>
      <c r="C423" s="290"/>
      <c r="D423" s="99"/>
      <c r="E423" s="234"/>
      <c r="F423" s="233"/>
    </row>
    <row r="424" spans="1:6" ht="38.25">
      <c r="A424" s="74" t="s">
        <v>6</v>
      </c>
      <c r="B424" s="36" t="s">
        <v>111</v>
      </c>
      <c r="C424" s="289"/>
      <c r="D424" s="100"/>
      <c r="E424" s="224"/>
      <c r="F424" s="228"/>
    </row>
    <row r="425" spans="1:6">
      <c r="A425" s="74"/>
      <c r="B425" s="101" t="s">
        <v>112</v>
      </c>
      <c r="C425" s="29" t="s">
        <v>23</v>
      </c>
      <c r="D425" s="14">
        <v>2600</v>
      </c>
      <c r="E425" s="224"/>
      <c r="F425" s="224">
        <f>SUM(E425*D425)</f>
        <v>0</v>
      </c>
    </row>
    <row r="426" spans="1:6">
      <c r="A426" s="74"/>
      <c r="B426" s="101"/>
      <c r="C426" s="29"/>
      <c r="D426" s="27"/>
      <c r="E426" s="224"/>
      <c r="F426" s="224"/>
    </row>
    <row r="427" spans="1:6" ht="102">
      <c r="A427" s="74" t="s">
        <v>7</v>
      </c>
      <c r="B427" s="36" t="s">
        <v>113</v>
      </c>
      <c r="C427" s="29" t="s">
        <v>57</v>
      </c>
      <c r="D427" s="14">
        <v>431.72</v>
      </c>
      <c r="E427" s="227"/>
      <c r="F427" s="224">
        <f>SUM(E427*D427)</f>
        <v>0</v>
      </c>
    </row>
    <row r="428" spans="1:6">
      <c r="A428" s="76"/>
      <c r="B428" s="19"/>
      <c r="C428" s="29"/>
      <c r="D428" s="73"/>
      <c r="E428" s="227"/>
      <c r="F428" s="224"/>
    </row>
    <row r="429" spans="1:6" ht="51">
      <c r="A429" s="74" t="s">
        <v>38</v>
      </c>
      <c r="B429" s="36" t="s">
        <v>114</v>
      </c>
      <c r="C429" s="29" t="s">
        <v>57</v>
      </c>
      <c r="D429" s="14">
        <v>431.72</v>
      </c>
      <c r="E429" s="227"/>
      <c r="F429" s="224">
        <f>SUM(E429*D429)</f>
        <v>0</v>
      </c>
    </row>
    <row r="430" spans="1:6">
      <c r="A430" s="76"/>
      <c r="B430" s="19"/>
      <c r="C430" s="29"/>
      <c r="D430" s="73"/>
      <c r="E430" s="227"/>
      <c r="F430" s="224"/>
    </row>
    <row r="431" spans="1:6" ht="14.25">
      <c r="A431" s="102"/>
      <c r="B431" s="54"/>
      <c r="C431" s="29"/>
      <c r="D431" s="73"/>
      <c r="E431" s="223"/>
      <c r="F431" s="224"/>
    </row>
    <row r="432" spans="1:6">
      <c r="A432" s="102"/>
      <c r="B432" s="286"/>
      <c r="C432" s="286"/>
      <c r="D432" s="103" t="s">
        <v>26</v>
      </c>
      <c r="E432" s="235"/>
      <c r="F432" s="236">
        <f>SUM(F419:F430)</f>
        <v>0</v>
      </c>
    </row>
    <row r="433" spans="1:6">
      <c r="A433" s="37"/>
      <c r="B433" s="289"/>
      <c r="C433" s="289"/>
      <c r="D433" s="104"/>
      <c r="E433" s="237"/>
      <c r="F433" s="238"/>
    </row>
    <row r="434" spans="1:6">
      <c r="A434" s="37"/>
      <c r="B434" s="289"/>
      <c r="C434" s="289"/>
      <c r="D434" s="104"/>
      <c r="E434" s="237"/>
      <c r="F434" s="238"/>
    </row>
    <row r="435" spans="1:6">
      <c r="A435" s="37"/>
      <c r="B435" s="289"/>
      <c r="C435" s="289"/>
      <c r="D435" s="104"/>
      <c r="E435" s="237"/>
      <c r="F435" s="238"/>
    </row>
    <row r="436" spans="1:6">
      <c r="A436" s="37"/>
      <c r="B436" s="289"/>
      <c r="C436" s="289"/>
      <c r="D436" s="104"/>
      <c r="E436" s="237"/>
      <c r="F436" s="238"/>
    </row>
    <row r="437" spans="1:6">
      <c r="A437" s="37"/>
      <c r="B437" s="289"/>
      <c r="C437" s="289"/>
      <c r="D437" s="78"/>
      <c r="E437" s="237"/>
      <c r="F437" s="238"/>
    </row>
    <row r="438" spans="1:6" ht="18">
      <c r="A438" s="289"/>
      <c r="B438" s="347" t="s">
        <v>115</v>
      </c>
      <c r="C438" s="347"/>
      <c r="D438" s="347"/>
      <c r="E438" s="205"/>
      <c r="F438" s="205"/>
    </row>
    <row r="439" spans="1:6" ht="40.5" customHeight="1">
      <c r="A439" s="289"/>
      <c r="B439" s="347" t="s">
        <v>62</v>
      </c>
      <c r="C439" s="347"/>
      <c r="D439" s="347"/>
      <c r="E439" s="205"/>
      <c r="F439" s="205"/>
    </row>
    <row r="440" spans="1:6">
      <c r="A440" s="289"/>
      <c r="B440" s="58"/>
      <c r="C440" s="59"/>
      <c r="D440" s="105"/>
      <c r="E440" s="206"/>
      <c r="F440" s="206"/>
    </row>
    <row r="441" spans="1:6">
      <c r="A441" s="289"/>
      <c r="B441" s="58"/>
      <c r="C441" s="59"/>
      <c r="D441" s="105"/>
      <c r="E441" s="206"/>
      <c r="F441" s="206"/>
    </row>
    <row r="442" spans="1:6">
      <c r="A442" s="289"/>
      <c r="B442" s="58"/>
      <c r="C442" s="59"/>
      <c r="D442" s="105"/>
      <c r="E442" s="206"/>
      <c r="F442" s="206"/>
    </row>
    <row r="443" spans="1:6">
      <c r="A443" s="289"/>
      <c r="B443" s="60"/>
      <c r="C443" s="289"/>
      <c r="D443" s="106"/>
      <c r="E443" s="239"/>
      <c r="F443" s="239"/>
    </row>
    <row r="444" spans="1:6">
      <c r="A444" s="37"/>
      <c r="B444" s="287" t="s">
        <v>68</v>
      </c>
      <c r="C444" s="289"/>
      <c r="D444" s="106"/>
      <c r="E444" s="218"/>
      <c r="F444" s="238">
        <f>$F$339</f>
        <v>0</v>
      </c>
    </row>
    <row r="445" spans="1:6">
      <c r="A445" s="37"/>
      <c r="B445" s="287" t="s">
        <v>74</v>
      </c>
      <c r="C445" s="289"/>
      <c r="D445" s="106"/>
      <c r="E445" s="218"/>
      <c r="F445" s="238">
        <f>$F$372</f>
        <v>0</v>
      </c>
    </row>
    <row r="446" spans="1:6">
      <c r="A446" s="37"/>
      <c r="B446" s="287" t="s">
        <v>88</v>
      </c>
      <c r="C446" s="289"/>
      <c r="D446" s="106"/>
      <c r="E446" s="218"/>
      <c r="F446" s="238">
        <f>$F$414</f>
        <v>0</v>
      </c>
    </row>
    <row r="447" spans="1:6">
      <c r="A447" s="289"/>
      <c r="B447" s="287" t="s">
        <v>108</v>
      </c>
      <c r="C447" s="46"/>
      <c r="D447" s="78"/>
      <c r="E447" s="218"/>
      <c r="F447" s="238">
        <f>$F$432</f>
        <v>0</v>
      </c>
    </row>
    <row r="448" spans="1:6">
      <c r="A448" s="289"/>
      <c r="B448" s="102"/>
      <c r="C448" s="66"/>
      <c r="D448" s="107"/>
      <c r="E448" s="274"/>
      <c r="F448" s="241"/>
    </row>
    <row r="449" spans="1:6">
      <c r="A449" s="285"/>
      <c r="B449" s="169" t="s">
        <v>167</v>
      </c>
      <c r="C449" s="342"/>
      <c r="D449" s="343"/>
      <c r="E449" s="242"/>
      <c r="F449" s="243">
        <f>SUM(F444:F447)</f>
        <v>0</v>
      </c>
    </row>
    <row r="450" spans="1:6" ht="13.5" thickBot="1">
      <c r="A450" s="174"/>
      <c r="B450" s="175" t="s">
        <v>140</v>
      </c>
      <c r="C450" s="56"/>
      <c r="D450" s="176"/>
      <c r="E450" s="244"/>
      <c r="F450" s="245">
        <f>F449*0.25</f>
        <v>0</v>
      </c>
    </row>
    <row r="451" spans="1:6" ht="13.5" thickBot="1">
      <c r="A451" s="170"/>
      <c r="B451" s="171" t="s">
        <v>168</v>
      </c>
      <c r="C451" s="172"/>
      <c r="D451" s="173"/>
      <c r="E451" s="246"/>
      <c r="F451" s="247">
        <f>F450+F449</f>
        <v>0</v>
      </c>
    </row>
    <row r="452" spans="1:6">
      <c r="A452" s="289"/>
      <c r="B452" s="289"/>
      <c r="C452" s="289"/>
      <c r="D452" s="67"/>
      <c r="E452" s="218"/>
      <c r="F452" s="219"/>
    </row>
    <row r="453" spans="1:6">
      <c r="A453" s="289"/>
      <c r="B453" s="289"/>
      <c r="C453" s="289"/>
      <c r="D453" s="67"/>
      <c r="E453" s="218"/>
      <c r="F453" s="219"/>
    </row>
    <row r="454" spans="1:6">
      <c r="A454" s="289"/>
      <c r="B454" s="289"/>
      <c r="C454" s="289"/>
      <c r="D454" s="67"/>
      <c r="E454" s="218"/>
      <c r="F454" s="219"/>
    </row>
    <row r="455" spans="1:6">
      <c r="A455" s="289"/>
      <c r="B455" s="289"/>
      <c r="C455" s="289"/>
      <c r="D455" s="67"/>
      <c r="E455" s="218"/>
      <c r="F455" s="219"/>
    </row>
    <row r="456" spans="1:6">
      <c r="A456" s="289"/>
      <c r="B456" s="289"/>
      <c r="C456" s="289"/>
      <c r="D456" s="67"/>
      <c r="E456" s="218"/>
      <c r="F456" s="219"/>
    </row>
    <row r="460" spans="1:6" ht="36" customHeight="1">
      <c r="B460" s="347" t="s">
        <v>183</v>
      </c>
      <c r="C460" s="347"/>
      <c r="D460" s="347"/>
    </row>
    <row r="463" spans="1:6" ht="14.25">
      <c r="B463" s="304" t="s">
        <v>184</v>
      </c>
    </row>
    <row r="470" spans="1:6">
      <c r="A470" s="108"/>
      <c r="B470" s="93"/>
      <c r="C470" s="44"/>
      <c r="D470" s="109"/>
      <c r="E470" s="276"/>
      <c r="F470" s="276"/>
    </row>
    <row r="471" spans="1:6">
      <c r="A471" s="108"/>
      <c r="B471" s="111"/>
      <c r="C471" s="44"/>
      <c r="D471" s="109"/>
      <c r="E471" s="276"/>
      <c r="F471" s="276"/>
    </row>
    <row r="472" spans="1:6">
      <c r="A472" s="108"/>
      <c r="B472" s="111"/>
      <c r="C472" s="44"/>
      <c r="D472" s="109"/>
      <c r="E472" s="276"/>
      <c r="F472" s="276"/>
    </row>
    <row r="473" spans="1:6">
      <c r="A473" s="108"/>
      <c r="B473" s="305"/>
      <c r="C473" s="305"/>
      <c r="D473" s="305"/>
      <c r="E473" s="307"/>
      <c r="F473" s="276"/>
    </row>
    <row r="474" spans="1:6">
      <c r="A474" s="108"/>
      <c r="B474" s="93"/>
      <c r="C474" s="44"/>
      <c r="D474" s="109"/>
      <c r="E474" s="276"/>
      <c r="F474" s="276"/>
    </row>
    <row r="475" spans="1:6">
      <c r="A475" s="108"/>
      <c r="B475" s="93"/>
      <c r="C475" s="44"/>
      <c r="D475" s="109"/>
      <c r="E475" s="276"/>
      <c r="F475" s="276"/>
    </row>
    <row r="476" spans="1:6">
      <c r="A476" s="108"/>
      <c r="B476" s="111"/>
      <c r="C476" s="44"/>
      <c r="D476" s="109"/>
      <c r="E476" s="276"/>
      <c r="F476" s="276"/>
    </row>
    <row r="477" spans="1:6">
      <c r="A477" s="108"/>
      <c r="B477" s="112" t="s">
        <v>116</v>
      </c>
      <c r="C477" s="44"/>
      <c r="D477" s="109"/>
      <c r="E477" s="276"/>
      <c r="F477" s="276"/>
    </row>
    <row r="478" spans="1:6">
      <c r="A478" s="108"/>
      <c r="B478" s="113"/>
      <c r="C478" s="44"/>
      <c r="D478" s="109"/>
      <c r="E478" s="276"/>
      <c r="F478" s="276"/>
    </row>
    <row r="479" spans="1:6">
      <c r="A479" s="108"/>
      <c r="B479" s="113"/>
      <c r="C479" s="44"/>
      <c r="D479" s="109"/>
      <c r="E479" s="276"/>
      <c r="F479" s="276"/>
    </row>
    <row r="480" spans="1:6">
      <c r="A480" s="108"/>
      <c r="B480" s="113"/>
      <c r="C480" s="44"/>
      <c r="D480" s="109"/>
      <c r="E480" s="276"/>
      <c r="F480" s="276"/>
    </row>
    <row r="481" spans="1:6">
      <c r="A481" s="108"/>
      <c r="B481" s="30" t="s">
        <v>117</v>
      </c>
      <c r="C481" s="44"/>
      <c r="D481" s="109"/>
      <c r="E481" s="276"/>
      <c r="F481" s="276"/>
    </row>
    <row r="482" spans="1:6">
      <c r="A482" s="108"/>
      <c r="B482" s="30"/>
      <c r="C482" s="44"/>
      <c r="D482" s="109"/>
      <c r="E482" s="276"/>
      <c r="F482" s="276"/>
    </row>
    <row r="483" spans="1:6">
      <c r="A483" s="108" t="s">
        <v>118</v>
      </c>
      <c r="B483" s="30" t="s">
        <v>119</v>
      </c>
      <c r="C483" s="44"/>
      <c r="D483" s="109"/>
      <c r="E483" s="276"/>
      <c r="F483" s="276"/>
    </row>
    <row r="484" spans="1:6">
      <c r="A484" s="108"/>
      <c r="B484" s="30"/>
      <c r="C484" s="44"/>
      <c r="D484" s="109"/>
      <c r="E484" s="276"/>
      <c r="F484" s="276"/>
    </row>
    <row r="485" spans="1:6">
      <c r="A485" s="108" t="s">
        <v>120</v>
      </c>
      <c r="B485" s="30" t="s">
        <v>121</v>
      </c>
      <c r="C485" s="44"/>
      <c r="D485" s="109"/>
      <c r="E485" s="276"/>
      <c r="F485" s="276"/>
    </row>
    <row r="486" spans="1:6">
      <c r="A486" s="108"/>
      <c r="B486" s="30"/>
      <c r="C486" s="44"/>
      <c r="D486" s="109"/>
      <c r="E486" s="276"/>
      <c r="F486" s="276"/>
    </row>
    <row r="487" spans="1:6">
      <c r="A487" s="108" t="s">
        <v>122</v>
      </c>
      <c r="B487" s="30" t="s">
        <v>123</v>
      </c>
      <c r="C487" s="44"/>
      <c r="D487" s="109"/>
      <c r="E487" s="276"/>
      <c r="F487" s="276"/>
    </row>
    <row r="488" spans="1:6">
      <c r="A488" s="108"/>
      <c r="B488" s="30"/>
      <c r="C488" s="44"/>
      <c r="D488" s="109"/>
      <c r="E488" s="276"/>
      <c r="F488" s="276"/>
    </row>
    <row r="489" spans="1:6">
      <c r="A489" s="108"/>
      <c r="B489" s="30"/>
      <c r="C489" s="44"/>
      <c r="D489" s="109"/>
      <c r="E489" s="276"/>
      <c r="F489" s="276"/>
    </row>
    <row r="490" spans="1:6">
      <c r="A490" s="108"/>
      <c r="B490" s="30" t="s">
        <v>124</v>
      </c>
      <c r="C490" s="44"/>
      <c r="D490" s="109"/>
      <c r="E490" s="276"/>
      <c r="F490" s="276"/>
    </row>
    <row r="491" spans="1:6" ht="38.25">
      <c r="A491" s="108"/>
      <c r="B491" s="30" t="s">
        <v>125</v>
      </c>
      <c r="C491" s="44"/>
      <c r="D491" s="109"/>
      <c r="E491" s="276"/>
      <c r="F491" s="276"/>
    </row>
    <row r="492" spans="1:6">
      <c r="A492" s="108"/>
      <c r="B492" s="30"/>
      <c r="C492" s="44"/>
      <c r="D492" s="109"/>
      <c r="E492" s="276"/>
      <c r="F492" s="276"/>
    </row>
    <row r="493" spans="1:6">
      <c r="A493" s="108"/>
      <c r="B493" s="30"/>
      <c r="C493" s="44"/>
      <c r="D493" s="109"/>
      <c r="E493" s="276"/>
      <c r="F493" s="276"/>
    </row>
    <row r="494" spans="1:6">
      <c r="A494" s="108"/>
      <c r="B494" s="30"/>
      <c r="C494" s="44"/>
      <c r="D494" s="109"/>
      <c r="E494" s="276"/>
      <c r="F494" s="276"/>
    </row>
    <row r="495" spans="1:6">
      <c r="A495" s="108" t="s">
        <v>118</v>
      </c>
      <c r="B495" s="30" t="s">
        <v>119</v>
      </c>
      <c r="C495" s="44"/>
      <c r="D495" s="109"/>
      <c r="E495" s="276"/>
      <c r="F495" s="276"/>
    </row>
    <row r="496" spans="1:6">
      <c r="A496" s="108"/>
      <c r="B496" s="30"/>
      <c r="C496" s="44"/>
      <c r="D496" s="109"/>
      <c r="E496" s="276"/>
      <c r="F496" s="276"/>
    </row>
    <row r="497" spans="1:6" ht="51">
      <c r="A497" s="108" t="s">
        <v>0</v>
      </c>
      <c r="B497" s="30" t="s">
        <v>126</v>
      </c>
      <c r="C497" s="44" t="s">
        <v>57</v>
      </c>
      <c r="D497" s="109">
        <v>146</v>
      </c>
      <c r="E497" s="275"/>
      <c r="F497" s="275">
        <f>D497*E497</f>
        <v>0</v>
      </c>
    </row>
    <row r="498" spans="1:6">
      <c r="A498" s="108"/>
      <c r="B498" s="30"/>
      <c r="C498" s="44"/>
      <c r="D498" s="109"/>
      <c r="E498" s="276"/>
      <c r="F498" s="276"/>
    </row>
    <row r="499" spans="1:6">
      <c r="A499" s="108"/>
      <c r="B499" s="30"/>
      <c r="C499" s="44"/>
      <c r="D499" s="109"/>
      <c r="E499" s="276"/>
      <c r="F499" s="276"/>
    </row>
    <row r="500" spans="1:6" ht="51">
      <c r="A500" s="108" t="s">
        <v>2</v>
      </c>
      <c r="B500" s="30" t="s">
        <v>24</v>
      </c>
      <c r="C500" s="44"/>
      <c r="D500" s="109"/>
      <c r="E500" s="276"/>
      <c r="F500" s="276"/>
    </row>
    <row r="501" spans="1:6" ht="51">
      <c r="A501" s="108"/>
      <c r="B501" s="30" t="s">
        <v>127</v>
      </c>
      <c r="C501" s="44" t="s">
        <v>3</v>
      </c>
      <c r="D501" s="109">
        <v>1</v>
      </c>
      <c r="E501" s="275"/>
      <c r="F501" s="275">
        <f>D501*E501</f>
        <v>0</v>
      </c>
    </row>
    <row r="502" spans="1:6">
      <c r="A502" s="108"/>
      <c r="B502" s="30"/>
      <c r="C502" s="44"/>
      <c r="D502" s="109"/>
      <c r="E502" s="276"/>
      <c r="F502" s="276"/>
    </row>
    <row r="503" spans="1:6">
      <c r="A503" s="108"/>
      <c r="B503" s="30"/>
      <c r="C503" s="44"/>
      <c r="D503" s="109"/>
      <c r="E503" s="276"/>
      <c r="F503" s="276"/>
    </row>
    <row r="504" spans="1:6">
      <c r="A504" s="114"/>
      <c r="B504" s="115" t="s">
        <v>128</v>
      </c>
      <c r="C504" s="116"/>
      <c r="D504" s="117"/>
      <c r="E504" s="277"/>
      <c r="F504" s="278">
        <f>SUM(F497:F503)</f>
        <v>0</v>
      </c>
    </row>
    <row r="505" spans="1:6">
      <c r="A505" s="108"/>
      <c r="B505" s="30"/>
      <c r="C505" s="44"/>
      <c r="D505" s="109"/>
      <c r="E505" s="276"/>
      <c r="F505" s="276"/>
    </row>
    <row r="506" spans="1:6">
      <c r="A506" s="108" t="s">
        <v>120</v>
      </c>
      <c r="B506" s="30" t="s">
        <v>121</v>
      </c>
      <c r="C506" s="44"/>
      <c r="D506" s="109"/>
      <c r="E506" s="276"/>
      <c r="F506" s="276"/>
    </row>
    <row r="507" spans="1:6">
      <c r="A507" s="108"/>
      <c r="B507" s="30"/>
      <c r="C507" s="44"/>
      <c r="D507" s="109"/>
      <c r="E507" s="276"/>
      <c r="F507" s="276"/>
    </row>
    <row r="508" spans="1:6" ht="165.75">
      <c r="A508" s="108" t="s">
        <v>0</v>
      </c>
      <c r="B508" s="118" t="s">
        <v>129</v>
      </c>
      <c r="C508" s="44" t="s">
        <v>35</v>
      </c>
      <c r="D508" s="109">
        <v>192</v>
      </c>
      <c r="E508" s="275"/>
      <c r="F508" s="275">
        <f>D508*E508</f>
        <v>0</v>
      </c>
    </row>
    <row r="509" spans="1:6">
      <c r="A509" s="108"/>
      <c r="B509" s="118"/>
      <c r="C509" s="44"/>
      <c r="D509" s="109"/>
      <c r="E509" s="275"/>
      <c r="F509" s="275"/>
    </row>
    <row r="510" spans="1:6" ht="76.5">
      <c r="A510" s="108" t="s">
        <v>2</v>
      </c>
      <c r="B510" s="118" t="s">
        <v>130</v>
      </c>
      <c r="C510" s="44" t="s">
        <v>23</v>
      </c>
      <c r="D510" s="119">
        <v>679</v>
      </c>
      <c r="E510" s="275"/>
      <c r="F510" s="275">
        <f>E510*D510</f>
        <v>0</v>
      </c>
    </row>
    <row r="511" spans="1:6">
      <c r="A511" s="108"/>
      <c r="B511" s="30"/>
      <c r="C511" s="44"/>
      <c r="D511" s="109"/>
      <c r="E511" s="276"/>
      <c r="F511" s="276"/>
    </row>
    <row r="512" spans="1:6">
      <c r="A512" s="114"/>
      <c r="B512" s="115" t="s">
        <v>128</v>
      </c>
      <c r="C512" s="116"/>
      <c r="D512" s="117"/>
      <c r="E512" s="277"/>
      <c r="F512" s="278">
        <f>SUM(F505:F511)</f>
        <v>0</v>
      </c>
    </row>
    <row r="513" spans="1:6">
      <c r="A513" s="108"/>
      <c r="B513" s="30"/>
      <c r="C513" s="44"/>
      <c r="D513" s="109"/>
      <c r="E513" s="276"/>
      <c r="F513" s="276"/>
    </row>
    <row r="514" spans="1:6">
      <c r="A514" s="108"/>
      <c r="B514" s="30"/>
      <c r="C514" s="44"/>
      <c r="D514" s="109"/>
      <c r="E514" s="276"/>
      <c r="F514" s="276"/>
    </row>
    <row r="515" spans="1:6">
      <c r="A515" s="108" t="s">
        <v>122</v>
      </c>
      <c r="B515" s="30" t="s">
        <v>123</v>
      </c>
      <c r="C515" s="44"/>
      <c r="D515" s="109"/>
      <c r="E515" s="276"/>
      <c r="F515" s="276"/>
    </row>
    <row r="516" spans="1:6">
      <c r="A516" s="108"/>
      <c r="B516" s="30"/>
      <c r="C516" s="44"/>
      <c r="D516" s="109"/>
      <c r="E516" s="276"/>
      <c r="F516" s="276"/>
    </row>
    <row r="517" spans="1:6" ht="51">
      <c r="A517" s="108" t="s">
        <v>0</v>
      </c>
      <c r="B517" s="30" t="s">
        <v>131</v>
      </c>
      <c r="C517" s="44"/>
      <c r="D517" s="109"/>
      <c r="E517" s="276"/>
      <c r="F517" s="276"/>
    </row>
    <row r="518" spans="1:6">
      <c r="A518" s="108"/>
      <c r="B518" s="30" t="s">
        <v>132</v>
      </c>
      <c r="C518" s="44"/>
      <c r="D518" s="109"/>
      <c r="E518" s="276"/>
      <c r="F518" s="276"/>
    </row>
    <row r="519" spans="1:6">
      <c r="A519" s="108"/>
      <c r="B519" s="30" t="s">
        <v>133</v>
      </c>
      <c r="C519" s="44"/>
      <c r="D519" s="109"/>
      <c r="E519" s="276"/>
      <c r="F519" s="276"/>
    </row>
    <row r="520" spans="1:6">
      <c r="A520" s="108"/>
      <c r="B520" s="30" t="s">
        <v>134</v>
      </c>
      <c r="C520" s="44"/>
      <c r="D520" s="109"/>
      <c r="E520" s="276"/>
      <c r="F520" s="276"/>
    </row>
    <row r="521" spans="1:6">
      <c r="A521" s="108"/>
      <c r="B521" s="30" t="s">
        <v>135</v>
      </c>
      <c r="C521" s="44"/>
      <c r="D521" s="109"/>
      <c r="E521" s="276"/>
      <c r="F521" s="276"/>
    </row>
    <row r="522" spans="1:6">
      <c r="A522" s="108"/>
      <c r="B522" s="30" t="s">
        <v>136</v>
      </c>
      <c r="C522" s="44" t="s">
        <v>35</v>
      </c>
      <c r="D522" s="119">
        <v>236</v>
      </c>
      <c r="E522" s="275"/>
      <c r="F522" s="275">
        <f>D522*E522</f>
        <v>0</v>
      </c>
    </row>
    <row r="523" spans="1:6">
      <c r="A523" s="108"/>
      <c r="B523" s="30"/>
      <c r="C523" s="44"/>
      <c r="D523" s="119"/>
      <c r="E523" s="276"/>
      <c r="F523" s="276"/>
    </row>
    <row r="524" spans="1:6" ht="51">
      <c r="A524" s="108" t="s">
        <v>2</v>
      </c>
      <c r="B524" s="30" t="s">
        <v>137</v>
      </c>
      <c r="C524" s="44"/>
      <c r="D524" s="109"/>
      <c r="E524" s="276"/>
      <c r="F524" s="276"/>
    </row>
    <row r="525" spans="1:6">
      <c r="A525" s="108"/>
      <c r="B525" s="30" t="s">
        <v>138</v>
      </c>
      <c r="C525" s="44" t="s">
        <v>35</v>
      </c>
      <c r="D525" s="119">
        <v>51</v>
      </c>
      <c r="E525" s="275"/>
      <c r="F525" s="275">
        <f>SUM(D525*E525)</f>
        <v>0</v>
      </c>
    </row>
    <row r="526" spans="1:6">
      <c r="A526" s="108"/>
      <c r="B526" s="30"/>
      <c r="C526" s="44"/>
      <c r="D526" s="120"/>
      <c r="E526" s="276"/>
      <c r="F526" s="276"/>
    </row>
    <row r="527" spans="1:6">
      <c r="A527" s="108"/>
      <c r="B527" s="30"/>
      <c r="C527" s="44"/>
      <c r="D527" s="121"/>
      <c r="E527" s="276"/>
      <c r="F527" s="276"/>
    </row>
    <row r="528" spans="1:6">
      <c r="A528" s="114"/>
      <c r="B528" s="115" t="s">
        <v>128</v>
      </c>
      <c r="C528" s="116"/>
      <c r="D528" s="117"/>
      <c r="E528" s="277"/>
      <c r="F528" s="278">
        <f>SUM(F517:F527)</f>
        <v>0</v>
      </c>
    </row>
    <row r="529" spans="1:6">
      <c r="A529" s="108"/>
      <c r="B529" s="30"/>
      <c r="C529" s="44"/>
      <c r="D529" s="109"/>
      <c r="E529" s="276"/>
      <c r="F529" s="276"/>
    </row>
    <row r="530" spans="1:6">
      <c r="A530" s="108"/>
      <c r="B530" s="30"/>
      <c r="C530" s="44"/>
      <c r="D530" s="109"/>
      <c r="E530" s="276"/>
      <c r="F530" s="276"/>
    </row>
    <row r="531" spans="1:6">
      <c r="A531" s="108"/>
      <c r="B531" s="110"/>
      <c r="C531" s="44"/>
      <c r="D531" s="109"/>
      <c r="E531" s="276"/>
      <c r="F531" s="276"/>
    </row>
    <row r="532" spans="1:6" ht="12.75" customHeight="1">
      <c r="A532" s="101"/>
      <c r="B532" s="353" t="s">
        <v>180</v>
      </c>
      <c r="C532" s="353"/>
      <c r="D532" s="353"/>
      <c r="E532" s="308"/>
      <c r="F532" s="228"/>
    </row>
    <row r="533" spans="1:6" ht="12.75" customHeight="1">
      <c r="A533" s="101"/>
      <c r="B533" s="353"/>
      <c r="C533" s="353"/>
      <c r="D533" s="353"/>
      <c r="E533" s="308"/>
      <c r="F533" s="228"/>
    </row>
    <row r="534" spans="1:6" ht="12.75" customHeight="1">
      <c r="A534" s="101"/>
      <c r="B534" s="353"/>
      <c r="C534" s="353"/>
      <c r="D534" s="353"/>
      <c r="E534" s="308"/>
      <c r="F534" s="228"/>
    </row>
    <row r="535" spans="1:6">
      <c r="A535" s="101"/>
      <c r="B535" s="93"/>
      <c r="C535" s="44"/>
      <c r="D535" s="109"/>
      <c r="E535" s="276"/>
      <c r="F535" s="228"/>
    </row>
    <row r="536" spans="1:6">
      <c r="A536" s="101"/>
      <c r="B536" s="93"/>
      <c r="C536" s="44"/>
      <c r="D536" s="109"/>
      <c r="E536" s="276"/>
      <c r="F536" s="228"/>
    </row>
    <row r="537" spans="1:6">
      <c r="A537" s="101"/>
      <c r="B537" s="111"/>
      <c r="C537" s="44"/>
      <c r="D537" s="109"/>
      <c r="E537" s="276"/>
      <c r="F537" s="228"/>
    </row>
    <row r="538" spans="1:6">
      <c r="A538" s="101"/>
      <c r="B538" s="111"/>
      <c r="C538" s="44"/>
      <c r="D538" s="109"/>
      <c r="E538" s="276"/>
      <c r="F538" s="228"/>
    </row>
    <row r="539" spans="1:6">
      <c r="A539" s="101"/>
      <c r="B539" s="111"/>
      <c r="C539" s="44"/>
      <c r="D539" s="109"/>
      <c r="E539" s="276"/>
      <c r="F539" s="228"/>
    </row>
    <row r="540" spans="1:6">
      <c r="A540" s="101"/>
      <c r="B540" s="123"/>
      <c r="C540" s="60"/>
      <c r="D540" s="122"/>
      <c r="E540" s="228"/>
      <c r="F540" s="228"/>
    </row>
    <row r="541" spans="1:6">
      <c r="A541" s="101"/>
      <c r="B541" s="93" t="s">
        <v>139</v>
      </c>
      <c r="C541" s="60"/>
      <c r="D541" s="122"/>
      <c r="E541" s="228"/>
      <c r="F541" s="228"/>
    </row>
    <row r="542" spans="1:6">
      <c r="A542" s="101" t="s">
        <v>118</v>
      </c>
      <c r="B542" s="93" t="s">
        <v>119</v>
      </c>
      <c r="C542" s="60"/>
      <c r="D542" s="122"/>
      <c r="E542" s="228"/>
      <c r="F542" s="218">
        <f>F504</f>
        <v>0</v>
      </c>
    </row>
    <row r="543" spans="1:6">
      <c r="A543" s="101"/>
      <c r="B543" s="93"/>
      <c r="C543" s="60"/>
      <c r="D543" s="122"/>
      <c r="E543" s="228"/>
      <c r="F543" s="228"/>
    </row>
    <row r="544" spans="1:6">
      <c r="A544" s="101" t="s">
        <v>120</v>
      </c>
      <c r="B544" s="93" t="s">
        <v>121</v>
      </c>
      <c r="C544" s="60"/>
      <c r="D544" s="122"/>
      <c r="E544" s="228"/>
      <c r="F544" s="218">
        <f>F512</f>
        <v>0</v>
      </c>
    </row>
    <row r="545" spans="1:6">
      <c r="A545" s="101"/>
      <c r="B545" s="93"/>
      <c r="C545" s="60"/>
      <c r="D545" s="122"/>
      <c r="E545" s="228"/>
      <c r="F545" s="228"/>
    </row>
    <row r="546" spans="1:6">
      <c r="A546" s="101" t="s">
        <v>122</v>
      </c>
      <c r="B546" s="93" t="s">
        <v>123</v>
      </c>
      <c r="C546" s="60"/>
      <c r="D546" s="122"/>
      <c r="E546" s="228"/>
      <c r="F546" s="218">
        <f>F528</f>
        <v>0</v>
      </c>
    </row>
    <row r="547" spans="1:6">
      <c r="A547" s="101"/>
      <c r="B547" s="93"/>
      <c r="C547" s="60"/>
      <c r="D547" s="122"/>
      <c r="E547" s="228"/>
      <c r="F547" s="228"/>
    </row>
    <row r="548" spans="1:6">
      <c r="A548" s="124"/>
      <c r="B548" s="125" t="s">
        <v>128</v>
      </c>
      <c r="C548" s="126"/>
      <c r="D548" s="127"/>
      <c r="E548" s="279"/>
      <c r="F548" s="280">
        <f>SUM(F542:F547)</f>
        <v>0</v>
      </c>
    </row>
    <row r="549" spans="1:6" ht="13.5" thickBot="1">
      <c r="A549" s="128"/>
      <c r="B549" s="129" t="s">
        <v>140</v>
      </c>
      <c r="C549" s="130"/>
      <c r="D549" s="131"/>
      <c r="E549" s="281"/>
      <c r="F549" s="280">
        <f>F548*0.25</f>
        <v>0</v>
      </c>
    </row>
    <row r="550" spans="1:6" ht="13.5" thickBot="1">
      <c r="A550" s="132"/>
      <c r="B550" s="133" t="s">
        <v>141</v>
      </c>
      <c r="C550" s="134"/>
      <c r="D550" s="135"/>
      <c r="E550" s="282"/>
      <c r="F550" s="283">
        <f>F548+F549</f>
        <v>0</v>
      </c>
    </row>
    <row r="554" spans="1:6" ht="18">
      <c r="A554" s="177"/>
      <c r="B554" s="178" t="s">
        <v>169</v>
      </c>
      <c r="C554" s="177"/>
      <c r="D554" s="177"/>
      <c r="E554" s="309"/>
      <c r="F554" s="309"/>
    </row>
    <row r="555" spans="1:6" ht="18">
      <c r="A555" s="177"/>
      <c r="B555" s="179"/>
      <c r="C555" s="177"/>
      <c r="D555" s="177"/>
      <c r="E555" s="309"/>
      <c r="F555" s="309"/>
    </row>
    <row r="556" spans="1:6" ht="18">
      <c r="A556" s="177"/>
      <c r="B556" s="179"/>
      <c r="C556" s="177"/>
      <c r="D556" s="177"/>
      <c r="E556" s="309"/>
      <c r="F556" s="309"/>
    </row>
    <row r="557" spans="1:6">
      <c r="A557" s="180"/>
      <c r="B557" s="181"/>
      <c r="C557" s="180"/>
      <c r="D557" s="182"/>
      <c r="E557" s="310"/>
      <c r="F557" s="310"/>
    </row>
    <row r="558" spans="1:6">
      <c r="A558" s="183" t="s">
        <v>0</v>
      </c>
      <c r="B558" s="354" t="s">
        <v>173</v>
      </c>
      <c r="C558" s="354"/>
      <c r="D558" s="354"/>
      <c r="E558" s="311"/>
      <c r="F558" s="312">
        <f>F137</f>
        <v>0</v>
      </c>
    </row>
    <row r="559" spans="1:6">
      <c r="A559" s="184"/>
      <c r="B559" s="185"/>
      <c r="C559" s="185"/>
      <c r="D559" s="186"/>
      <c r="E559" s="313"/>
      <c r="F559" s="314"/>
    </row>
    <row r="560" spans="1:6">
      <c r="A560" s="183" t="s">
        <v>2</v>
      </c>
      <c r="B560" s="352" t="s">
        <v>172</v>
      </c>
      <c r="C560" s="352"/>
      <c r="D560" s="352"/>
      <c r="E560" s="315"/>
      <c r="F560" s="316">
        <f>F303</f>
        <v>0</v>
      </c>
    </row>
    <row r="561" spans="1:6">
      <c r="A561" s="184"/>
      <c r="B561" s="185"/>
      <c r="C561" s="185"/>
      <c r="D561" s="186"/>
      <c r="E561" s="313"/>
      <c r="F561" s="317"/>
    </row>
    <row r="562" spans="1:6">
      <c r="A562" s="183" t="s">
        <v>4</v>
      </c>
      <c r="B562" s="352" t="s">
        <v>174</v>
      </c>
      <c r="C562" s="352"/>
      <c r="D562" s="352"/>
      <c r="E562" s="311"/>
      <c r="F562" s="316">
        <f>F449</f>
        <v>0</v>
      </c>
    </row>
    <row r="563" spans="1:6">
      <c r="A563" s="184"/>
      <c r="B563" s="185"/>
      <c r="C563" s="185"/>
      <c r="D563" s="186"/>
      <c r="E563" s="313"/>
      <c r="F563" s="317"/>
    </row>
    <row r="564" spans="1:6">
      <c r="A564" s="187" t="s">
        <v>5</v>
      </c>
      <c r="B564" s="352" t="s">
        <v>185</v>
      </c>
      <c r="C564" s="352"/>
      <c r="D564" s="352"/>
      <c r="E564" s="315"/>
      <c r="F564" s="316">
        <f>F548</f>
        <v>0</v>
      </c>
    </row>
    <row r="565" spans="1:6">
      <c r="A565" s="188"/>
      <c r="B565" s="189"/>
      <c r="C565" s="190"/>
      <c r="D565" s="191"/>
      <c r="E565" s="318"/>
      <c r="F565" s="317"/>
    </row>
    <row r="566" spans="1:6">
      <c r="A566" s="192"/>
      <c r="B566" s="193"/>
      <c r="C566" s="194"/>
      <c r="D566" s="195"/>
      <c r="E566" s="319"/>
      <c r="F566" s="320"/>
    </row>
    <row r="567" spans="1:6" ht="15.75">
      <c r="A567" s="196" t="s">
        <v>128</v>
      </c>
      <c r="B567" s="196"/>
      <c r="C567" s="196"/>
      <c r="D567" s="196"/>
      <c r="E567" s="321"/>
      <c r="F567" s="321">
        <f>SUM(F557:F566)</f>
        <v>0</v>
      </c>
    </row>
    <row r="568" spans="1:6">
      <c r="A568" s="197"/>
      <c r="B568" s="198"/>
      <c r="C568" s="197"/>
      <c r="D568" s="199"/>
      <c r="E568" s="322"/>
      <c r="F568" s="323"/>
    </row>
    <row r="569" spans="1:6" ht="15.75">
      <c r="A569" s="200" t="s">
        <v>170</v>
      </c>
      <c r="B569" s="201"/>
      <c r="C569" s="201"/>
      <c r="D569" s="201"/>
      <c r="E569" s="324"/>
      <c r="F569" s="325">
        <f>F567*0.25</f>
        <v>0</v>
      </c>
    </row>
    <row r="570" spans="1:6" ht="15.75">
      <c r="A570" s="197"/>
      <c r="B570" s="198"/>
      <c r="C570" s="197"/>
      <c r="D570" s="199"/>
      <c r="E570" s="326"/>
      <c r="F570" s="323"/>
    </row>
    <row r="571" spans="1:6" ht="15.75">
      <c r="A571" s="196" t="s">
        <v>171</v>
      </c>
      <c r="B571" s="196"/>
      <c r="C571" s="196"/>
      <c r="D571" s="196"/>
      <c r="E571" s="321"/>
      <c r="F571" s="321">
        <f>F567+F569</f>
        <v>0</v>
      </c>
    </row>
  </sheetData>
  <sheetProtection password="CF8D" sheet="1" objects="1" scenarios="1"/>
  <mergeCells count="28">
    <mergeCell ref="B564:D564"/>
    <mergeCell ref="B562:D562"/>
    <mergeCell ref="B532:D534"/>
    <mergeCell ref="B558:D558"/>
    <mergeCell ref="B560:D560"/>
    <mergeCell ref="C449:D449"/>
    <mergeCell ref="B460:D460"/>
    <mergeCell ref="B438:D438"/>
    <mergeCell ref="B439:D439"/>
    <mergeCell ref="B418:D418"/>
    <mergeCell ref="C303:D303"/>
    <mergeCell ref="B300:D300"/>
    <mergeCell ref="B318:D318"/>
    <mergeCell ref="C278:C281"/>
    <mergeCell ref="D278:D281"/>
    <mergeCell ref="E278:E281"/>
    <mergeCell ref="F278:F281"/>
    <mergeCell ref="B149:D149"/>
    <mergeCell ref="A1:C1"/>
    <mergeCell ref="A2:C2"/>
    <mergeCell ref="A3:C3"/>
    <mergeCell ref="A4:C4"/>
    <mergeCell ref="A34:D34"/>
    <mergeCell ref="B27:D28"/>
    <mergeCell ref="C137:D137"/>
    <mergeCell ref="C89:D89"/>
    <mergeCell ref="B92:D92"/>
    <mergeCell ref="B130:D130"/>
  </mergeCells>
  <pageMargins left="0.98425196850393704" right="0.19685039370078741" top="0.19685039370078741" bottom="0.19685039370078741" header="0.19685039370078741" footer="0.19685039370078741"/>
  <pageSetup paperSize="9" scale="89" orientation="portrait" r:id="rId1"/>
  <headerFooter alignWithMargins="0"/>
  <rowBreaks count="21" manualBreakCount="21">
    <brk id="35" max="5" man="1"/>
    <brk id="45" max="5" man="1"/>
    <brk id="74" max="5" man="1"/>
    <brk id="89" max="5" man="1"/>
    <brk id="101" max="5" man="1"/>
    <brk id="128" max="5" man="1"/>
    <brk id="146" max="5" man="1"/>
    <brk id="165" max="5" man="1"/>
    <brk id="213" max="5" man="1"/>
    <brk id="262" max="5" man="1"/>
    <brk id="282" max="5" man="1"/>
    <brk id="305" max="5" man="1"/>
    <brk id="339" max="5" man="1"/>
    <brk id="372" max="5" man="1"/>
    <brk id="393" max="5" man="1"/>
    <brk id="414" max="5" man="1"/>
    <brk id="453" max="5" man="1"/>
    <brk id="469" max="5" man="1"/>
    <brk id="504" max="5" man="1"/>
    <brk id="512" max="5" man="1"/>
    <brk id="55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BEDENEC UPOV</vt:lpstr>
      <vt:lpstr>'BEDENEC UPOV'!Ispis_naslova</vt:lpstr>
      <vt:lpstr>'BEDENEC UPOV'!Podrucje_ispisa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Ranko Zbodulja</dc:creator>
  <cp:lastModifiedBy>tajnica</cp:lastModifiedBy>
  <cp:lastPrinted>2019-10-18T07:26:14Z</cp:lastPrinted>
  <dcterms:created xsi:type="dcterms:W3CDTF">2019-10-10T05:31:18Z</dcterms:created>
  <dcterms:modified xsi:type="dcterms:W3CDTF">2019-10-18T07:26:40Z</dcterms:modified>
</cp:coreProperties>
</file>