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10" windowWidth="17115" windowHeight="9030" tabRatio="942"/>
  </bookViews>
  <sheets>
    <sheet name="Poziv za dost.ponude" sheetId="2" r:id="rId1"/>
    <sheet name="Ponudbeni list" sheetId="5" r:id="rId2"/>
    <sheet name="Pon.list-zajed.ponudit" sheetId="43" r:id="rId3"/>
    <sheet name="Podizvodit." sheetId="44" r:id="rId4"/>
    <sheet name="JN-34-17-Trošk.građ.-obrt.rad." sheetId="46" r:id="rId5"/>
    <sheet name="JN-34-17-Trošk.električ.instal." sheetId="47" r:id="rId6"/>
    <sheet name="JN-34-17-Rekapitulac." sheetId="48" r:id="rId7"/>
    <sheet name="Izj.o neosuđiv.u RH" sheetId="41" r:id="rId8"/>
    <sheet name="Izj.o neosuđiv.izvan RH" sheetId="42" r:id="rId9"/>
    <sheet name="Izjava-ured.isp.ug." sheetId="37" r:id="rId10"/>
    <sheet name="List1" sheetId="27" r:id="rId11"/>
  </sheets>
  <definedNames>
    <definedName name="_xlnm.Print_Titles" localSheetId="5">'JN-34-17-Trošk.električ.instal.'!$3:$3</definedName>
    <definedName name="_xlnm.Print_Titles" localSheetId="4">'JN-34-17-Trošk.građ.-obrt.rad.'!$1:$4</definedName>
    <definedName name="_xlnm.Print_Area" localSheetId="8">'Izj.o neosuđiv.izvan RH'!$A$1:$F$39</definedName>
    <definedName name="_xlnm.Print_Area" localSheetId="7">'Izj.o neosuđiv.u RH'!$A$1:$F$30</definedName>
    <definedName name="_xlnm.Print_Area" localSheetId="9">'Izjava-ured.isp.ug.'!$A$1:$F$28</definedName>
    <definedName name="_xlnm.Print_Area" localSheetId="6">'JN-34-17-Rekapitulac.'!$A$1:$H$37</definedName>
    <definedName name="_xlnm.Print_Area" localSheetId="5">'JN-34-17-Trošk.električ.instal.'!$A$1:$G$235</definedName>
    <definedName name="_xlnm.Print_Area" localSheetId="4">'JN-34-17-Trošk.građ.-obrt.rad.'!$A$1:$F$534</definedName>
    <definedName name="_xlnm.Print_Area" localSheetId="3">Podizvodit.!$A$1:$F$64</definedName>
    <definedName name="_xlnm.Print_Area" localSheetId="2">'Pon.list-zajed.ponudit'!$A$1:$F$81</definedName>
    <definedName name="_xlnm.Print_Area" localSheetId="1">'Ponudbeni list'!$A$1:$C$30</definedName>
    <definedName name="_xlnm.Print_Area" localSheetId="0">'Poziv za dost.ponude'!$A$1:$K$272</definedName>
  </definedNames>
  <calcPr calcId="145621"/>
</workbook>
</file>

<file path=xl/calcChain.xml><?xml version="1.0" encoding="utf-8"?>
<calcChain xmlns="http://schemas.openxmlformats.org/spreadsheetml/2006/main">
  <c r="G161" i="47" l="1"/>
  <c r="C5" i="5" l="1"/>
  <c r="C70" i="43" s="1"/>
  <c r="B7" i="41" l="1"/>
  <c r="A4" i="48"/>
  <c r="B8" i="42"/>
  <c r="D26" i="48"/>
  <c r="A21" i="48"/>
  <c r="G203" i="47"/>
  <c r="G202" i="47"/>
  <c r="G201" i="47"/>
  <c r="G200" i="47"/>
  <c r="G199" i="47"/>
  <c r="G198" i="47"/>
  <c r="G197" i="47"/>
  <c r="G196" i="47"/>
  <c r="G195" i="47"/>
  <c r="G194" i="47"/>
  <c r="G192" i="47"/>
  <c r="G188" i="47"/>
  <c r="G187" i="47"/>
  <c r="G186" i="47"/>
  <c r="G185" i="47"/>
  <c r="G184" i="47"/>
  <c r="G183" i="47"/>
  <c r="G182" i="47"/>
  <c r="G180" i="47"/>
  <c r="G179" i="47"/>
  <c r="G178" i="47"/>
  <c r="G177" i="47"/>
  <c r="G176" i="47"/>
  <c r="G175" i="47"/>
  <c r="G174" i="47"/>
  <c r="G173" i="47"/>
  <c r="G172" i="47"/>
  <c r="G171" i="47"/>
  <c r="G170" i="47"/>
  <c r="G169" i="47"/>
  <c r="G168" i="47"/>
  <c r="G164" i="47"/>
  <c r="G163" i="47"/>
  <c r="G162" i="47"/>
  <c r="G159" i="47"/>
  <c r="G160" i="47"/>
  <c r="G158" i="47"/>
  <c r="G157" i="47"/>
  <c r="G156" i="47"/>
  <c r="G155" i="47"/>
  <c r="G150" i="47"/>
  <c r="G149" i="47"/>
  <c r="G148" i="47"/>
  <c r="G147" i="47"/>
  <c r="G146" i="47"/>
  <c r="G145" i="47"/>
  <c r="G144" i="47"/>
  <c r="G142" i="47"/>
  <c r="G141" i="47"/>
  <c r="G140" i="47"/>
  <c r="G139" i="47"/>
  <c r="G138" i="47"/>
  <c r="G137" i="47"/>
  <c r="G132" i="47"/>
  <c r="G131" i="47"/>
  <c r="G130" i="47"/>
  <c r="G129" i="47"/>
  <c r="G128" i="47"/>
  <c r="G126" i="47"/>
  <c r="G125" i="47"/>
  <c r="G123" i="47"/>
  <c r="G122" i="47"/>
  <c r="G121" i="47"/>
  <c r="G120" i="47"/>
  <c r="G119" i="47"/>
  <c r="G118" i="47"/>
  <c r="G117" i="47"/>
  <c r="G116" i="47"/>
  <c r="G115" i="47"/>
  <c r="G114" i="47"/>
  <c r="G113" i="47"/>
  <c r="G112" i="47"/>
  <c r="G111" i="47"/>
  <c r="G110" i="47"/>
  <c r="G109" i="47"/>
  <c r="G108" i="47"/>
  <c r="G107" i="47"/>
  <c r="G106" i="47"/>
  <c r="G105" i="47"/>
  <c r="G104" i="47"/>
  <c r="G103" i="47"/>
  <c r="G102" i="47"/>
  <c r="G101" i="47"/>
  <c r="G93" i="47"/>
  <c r="G92" i="47"/>
  <c r="G91" i="47"/>
  <c r="G90" i="47"/>
  <c r="G89" i="47"/>
  <c r="G88" i="47"/>
  <c r="G87" i="47"/>
  <c r="G86" i="47"/>
  <c r="G85" i="47"/>
  <c r="G83" i="47"/>
  <c r="G82" i="47"/>
  <c r="G81" i="47"/>
  <c r="G80" i="47"/>
  <c r="G79" i="47"/>
  <c r="G78" i="47"/>
  <c r="G77" i="47"/>
  <c r="G76" i="47"/>
  <c r="G75" i="47"/>
  <c r="G74" i="47"/>
  <c r="G73" i="47"/>
  <c r="G72" i="47"/>
  <c r="G71" i="47"/>
  <c r="G70" i="47"/>
  <c r="G69" i="47"/>
  <c r="G68" i="47"/>
  <c r="G67" i="47"/>
  <c r="G66" i="47"/>
  <c r="G65" i="47"/>
  <c r="G64" i="47"/>
  <c r="G63" i="47"/>
  <c r="G62" i="47"/>
  <c r="G61" i="47"/>
  <c r="G60" i="47"/>
  <c r="G59" i="47"/>
  <c r="G58" i="47"/>
  <c r="G57" i="47"/>
  <c r="G56" i="47"/>
  <c r="G55" i="47"/>
  <c r="G54" i="47"/>
  <c r="G53" i="47"/>
  <c r="G52" i="47"/>
  <c r="G51" i="47"/>
  <c r="G50" i="47"/>
  <c r="G49" i="47"/>
  <c r="G48" i="47"/>
  <c r="G47" i="47"/>
  <c r="G45" i="47"/>
  <c r="G44" i="47"/>
  <c r="G43" i="47"/>
  <c r="G42" i="47"/>
  <c r="G41" i="47"/>
  <c r="G40" i="47"/>
  <c r="G39" i="47"/>
  <c r="G30" i="47"/>
  <c r="G29" i="47"/>
  <c r="G28" i="47"/>
  <c r="G27" i="47"/>
  <c r="G26" i="47"/>
  <c r="G25" i="47"/>
  <c r="G24" i="47"/>
  <c r="G23" i="47"/>
  <c r="G22" i="47"/>
  <c r="G21" i="47"/>
  <c r="G20" i="47"/>
  <c r="G19" i="47"/>
  <c r="G18" i="47"/>
  <c r="G14" i="47"/>
  <c r="G13" i="47"/>
  <c r="G12" i="47"/>
  <c r="G11" i="47"/>
  <c r="G10" i="47"/>
  <c r="G9" i="47"/>
  <c r="G8" i="47"/>
  <c r="G7" i="47"/>
  <c r="G6" i="47"/>
  <c r="F474" i="46"/>
  <c r="F471" i="46"/>
  <c r="F468" i="46"/>
  <c r="F465" i="46"/>
  <c r="F462" i="46"/>
  <c r="F459" i="46"/>
  <c r="F458" i="46"/>
  <c r="F455" i="46"/>
  <c r="F451" i="46"/>
  <c r="F441" i="46"/>
  <c r="F440" i="46"/>
  <c r="F436" i="46"/>
  <c r="F432" i="46"/>
  <c r="F429" i="46"/>
  <c r="F426" i="46"/>
  <c r="F420" i="46"/>
  <c r="F416" i="46"/>
  <c r="F412" i="46"/>
  <c r="F409" i="46"/>
  <c r="F400" i="46"/>
  <c r="F397" i="46"/>
  <c r="F395" i="46"/>
  <c r="F392" i="46"/>
  <c r="F389" i="46"/>
  <c r="F385" i="46"/>
  <c r="F382" i="46"/>
  <c r="F379" i="46"/>
  <c r="F376" i="46"/>
  <c r="F373" i="46"/>
  <c r="F370" i="46"/>
  <c r="F367" i="46"/>
  <c r="F364" i="46"/>
  <c r="F361" i="46"/>
  <c r="F360" i="46"/>
  <c r="F359" i="46"/>
  <c r="F356" i="46"/>
  <c r="F353" i="46"/>
  <c r="F352" i="46"/>
  <c r="F351" i="46"/>
  <c r="F350" i="46"/>
  <c r="F349" i="46"/>
  <c r="F348" i="46"/>
  <c r="F344" i="46"/>
  <c r="F343" i="46"/>
  <c r="F338" i="46"/>
  <c r="F335" i="46"/>
  <c r="F326" i="46"/>
  <c r="F322" i="46"/>
  <c r="F328" i="46" s="1"/>
  <c r="F313" i="46"/>
  <c r="F310" i="46"/>
  <c r="F315" i="46" s="1"/>
  <c r="F301" i="46"/>
  <c r="F297" i="46"/>
  <c r="F295" i="46"/>
  <c r="F303" i="46" s="1"/>
  <c r="F286" i="46"/>
  <c r="F283" i="46"/>
  <c r="F279" i="46"/>
  <c r="F288" i="46" s="1"/>
  <c r="F270" i="46"/>
  <c r="F267" i="46"/>
  <c r="F264" i="46"/>
  <c r="F261" i="46"/>
  <c r="F258" i="46"/>
  <c r="F255" i="46"/>
  <c r="F251" i="46"/>
  <c r="F247" i="46"/>
  <c r="F244" i="46"/>
  <c r="F241" i="46"/>
  <c r="F238" i="46"/>
  <c r="F235" i="46"/>
  <c r="F232" i="46"/>
  <c r="F229" i="46"/>
  <c r="F226" i="46"/>
  <c r="F217" i="46"/>
  <c r="F214" i="46"/>
  <c r="F220" i="46" s="1"/>
  <c r="F205" i="46"/>
  <c r="F202" i="46"/>
  <c r="F199" i="46"/>
  <c r="F196" i="46"/>
  <c r="F193" i="46"/>
  <c r="F190" i="46"/>
  <c r="F187" i="46"/>
  <c r="F184" i="46"/>
  <c r="F181" i="46"/>
  <c r="F178" i="46"/>
  <c r="F175" i="46"/>
  <c r="F172" i="46"/>
  <c r="F207" i="46" s="1"/>
  <c r="F163" i="46"/>
  <c r="F162" i="46"/>
  <c r="F160" i="46"/>
  <c r="F155" i="46"/>
  <c r="F152" i="46"/>
  <c r="F147" i="46"/>
  <c r="F144" i="46"/>
  <c r="F141" i="46"/>
  <c r="F138" i="46"/>
  <c r="F135" i="46"/>
  <c r="F132" i="46"/>
  <c r="F129" i="46"/>
  <c r="F126" i="46"/>
  <c r="F123" i="46"/>
  <c r="F120" i="46"/>
  <c r="F165" i="46" s="1"/>
  <c r="F111" i="46"/>
  <c r="F108" i="46"/>
  <c r="F106" i="46"/>
  <c r="F104" i="46"/>
  <c r="F101" i="46"/>
  <c r="F98" i="46"/>
  <c r="F95" i="46"/>
  <c r="F91" i="46"/>
  <c r="F88" i="46"/>
  <c r="F85" i="46"/>
  <c r="F82" i="46"/>
  <c r="F113" i="46" s="1"/>
  <c r="F73" i="46"/>
  <c r="F70" i="46"/>
  <c r="F75" i="46" s="1"/>
  <c r="C227" i="47"/>
  <c r="C225" i="47"/>
  <c r="C223" i="47"/>
  <c r="C221" i="47"/>
  <c r="C219" i="47"/>
  <c r="C217" i="47"/>
  <c r="C215" i="47"/>
  <c r="C213" i="47"/>
  <c r="A204" i="47"/>
  <c r="A189" i="47"/>
  <c r="A169" i="47"/>
  <c r="A170" i="47" s="1"/>
  <c r="A171" i="47" s="1"/>
  <c r="A172" i="47" s="1"/>
  <c r="A173" i="47" s="1"/>
  <c r="A174" i="47" s="1"/>
  <c r="A175" i="47" s="1"/>
  <c r="A176" i="47" s="1"/>
  <c r="A177" i="47" s="1"/>
  <c r="A178" i="47" s="1"/>
  <c r="A179" i="47" s="1"/>
  <c r="A180" i="47" s="1"/>
  <c r="A181" i="47" s="1"/>
  <c r="A185" i="47" s="1"/>
  <c r="A186" i="47" s="1"/>
  <c r="A187" i="47" s="1"/>
  <c r="A188" i="47" s="1"/>
  <c r="A165" i="47"/>
  <c r="A156" i="47"/>
  <c r="A157" i="47" s="1"/>
  <c r="A158" i="47" s="1"/>
  <c r="A159" i="47" s="1"/>
  <c r="A160" i="47" s="1"/>
  <c r="A161" i="47" s="1"/>
  <c r="A162" i="47" s="1"/>
  <c r="A163" i="47" s="1"/>
  <c r="A164" i="47" s="1"/>
  <c r="A151" i="47"/>
  <c r="A138" i="47"/>
  <c r="A139" i="47" s="1"/>
  <c r="A140" i="47" s="1"/>
  <c r="A141" i="47" s="1"/>
  <c r="A142" i="47" s="1"/>
  <c r="A143" i="47" s="1"/>
  <c r="A150" i="47" s="1"/>
  <c r="A133" i="47"/>
  <c r="A112" i="47"/>
  <c r="A113" i="47" s="1"/>
  <c r="A114" i="47" s="1"/>
  <c r="A115" i="47" s="1"/>
  <c r="A116" i="47" s="1"/>
  <c r="A117" i="47" s="1"/>
  <c r="A118" i="47" s="1"/>
  <c r="A119" i="47" s="1"/>
  <c r="A120" i="47" s="1"/>
  <c r="A121" i="47" s="1"/>
  <c r="A122" i="47" s="1"/>
  <c r="A123" i="47" s="1"/>
  <c r="A124" i="47" s="1"/>
  <c r="A127" i="47" s="1"/>
  <c r="A131" i="47" s="1"/>
  <c r="A132" i="47" s="1"/>
  <c r="A97" i="47"/>
  <c r="A94" i="47"/>
  <c r="A86" i="47"/>
  <c r="A87" i="47" s="1"/>
  <c r="A48" i="47"/>
  <c r="A49" i="47" s="1"/>
  <c r="A50" i="47" s="1"/>
  <c r="A51" i="47" s="1"/>
  <c r="A52" i="47" s="1"/>
  <c r="A53" i="47" s="1"/>
  <c r="A54" i="47" s="1"/>
  <c r="A55" i="47" s="1"/>
  <c r="A56" i="47" s="1"/>
  <c r="A57" i="47" s="1"/>
  <c r="A58" i="47" s="1"/>
  <c r="A59" i="47" s="1"/>
  <c r="A60" i="47" s="1"/>
  <c r="A61" i="47" s="1"/>
  <c r="A62" i="47" s="1"/>
  <c r="A63" i="47" s="1"/>
  <c r="A64" i="47" s="1"/>
  <c r="A65" i="47" s="1"/>
  <c r="A66" i="47" s="1"/>
  <c r="A67" i="47" s="1"/>
  <c r="A68" i="47" s="1"/>
  <c r="A69" i="47" s="1"/>
  <c r="A70" i="47" s="1"/>
  <c r="A71" i="47" s="1"/>
  <c r="A72" i="47" s="1"/>
  <c r="A73" i="47" s="1"/>
  <c r="A74" i="47" s="1"/>
  <c r="A75" i="47" s="1"/>
  <c r="A76" i="47" s="1"/>
  <c r="A77" i="47" s="1"/>
  <c r="A78" i="47" s="1"/>
  <c r="A79" i="47" s="1"/>
  <c r="A31" i="47"/>
  <c r="A19" i="47"/>
  <c r="A20" i="47" s="1"/>
  <c r="A21" i="47" s="1"/>
  <c r="A22" i="47" s="1"/>
  <c r="A23" i="47" s="1"/>
  <c r="A24" i="47" s="1"/>
  <c r="A25" i="47" s="1"/>
  <c r="A26" i="47" s="1"/>
  <c r="A27" i="47" s="1"/>
  <c r="A28" i="47" s="1"/>
  <c r="A29" i="47" s="1"/>
  <c r="A30" i="47" s="1"/>
  <c r="A15" i="47"/>
  <c r="A6" i="47"/>
  <c r="A7" i="47" s="1"/>
  <c r="A8" i="47" s="1"/>
  <c r="A9" i="47" s="1"/>
  <c r="A10" i="47" s="1"/>
  <c r="A11" i="47" s="1"/>
  <c r="A12" i="47" s="1"/>
  <c r="A13" i="47" s="1"/>
  <c r="A14" i="47" s="1"/>
  <c r="G165" i="47" l="1"/>
  <c r="F476" i="46"/>
  <c r="F443" i="46"/>
  <c r="F272" i="46"/>
  <c r="G204" i="47"/>
  <c r="D227" i="47" s="1"/>
  <c r="G189" i="47"/>
  <c r="D225" i="47" s="1"/>
  <c r="D223" i="47"/>
  <c r="G151" i="47"/>
  <c r="D221" i="47" s="1"/>
  <c r="G133" i="47"/>
  <c r="D219" i="47" s="1"/>
  <c r="G94" i="47"/>
  <c r="G97" i="47" s="1"/>
  <c r="D217" i="47" s="1"/>
  <c r="G31" i="47"/>
  <c r="D215" i="47" s="1"/>
  <c r="G15" i="47"/>
  <c r="D213" i="47" s="1"/>
  <c r="A81" i="47"/>
  <c r="A82" i="47" s="1"/>
  <c r="A83" i="47" s="1"/>
  <c r="A80" i="47"/>
  <c r="A89" i="47"/>
  <c r="A88" i="47"/>
  <c r="A90" i="47" s="1"/>
  <c r="A91" i="47" s="1"/>
  <c r="A92" i="47" s="1"/>
  <c r="A93" i="47" s="1"/>
  <c r="D230" i="47" l="1"/>
  <c r="G14" i="48" s="1"/>
  <c r="D232" i="47" l="1"/>
  <c r="D234" i="47" s="1"/>
  <c r="F520" i="46"/>
  <c r="F519" i="46"/>
  <c r="F518" i="46"/>
  <c r="F517" i="46"/>
  <c r="F516" i="46"/>
  <c r="F515" i="46"/>
  <c r="F514" i="46"/>
  <c r="F513" i="46"/>
  <c r="F512" i="46"/>
  <c r="F511" i="46"/>
  <c r="F510" i="46"/>
  <c r="F509" i="46"/>
  <c r="F521" i="46" l="1"/>
  <c r="G13" i="48" s="1"/>
  <c r="G15" i="48" s="1"/>
  <c r="C24" i="5" s="1"/>
  <c r="G16" i="48" l="1"/>
  <c r="C25" i="5" s="1"/>
  <c r="F522" i="46"/>
  <c r="F523" i="46" s="1"/>
  <c r="C7" i="44"/>
  <c r="G17" i="48" l="1"/>
  <c r="C26" i="5" s="1"/>
  <c r="D31" i="42"/>
  <c r="A29" i="42"/>
  <c r="A23" i="42"/>
  <c r="B9" i="42"/>
  <c r="B5" i="42"/>
  <c r="B6" i="42"/>
  <c r="B4" i="42"/>
  <c r="D25" i="41"/>
  <c r="A23" i="41"/>
  <c r="A18" i="41"/>
  <c r="B8" i="41"/>
  <c r="B4" i="41"/>
  <c r="B5" i="41"/>
  <c r="B3" i="41"/>
  <c r="C8" i="43"/>
  <c r="F238" i="2" l="1"/>
  <c r="D22" i="37" l="1"/>
  <c r="A20" i="37"/>
  <c r="B4" i="37"/>
  <c r="B5" i="37"/>
  <c r="B3" i="37"/>
  <c r="B8" i="37" l="1"/>
  <c r="C6" i="5"/>
  <c r="A241" i="2"/>
  <c r="C8" i="44" l="1"/>
  <c r="A6" i="48"/>
  <c r="B9" i="37"/>
  <c r="A244" i="2"/>
  <c r="C76" i="2"/>
  <c r="A75" i="2"/>
  <c r="A22" i="2"/>
  <c r="E237" i="2" l="1"/>
  <c r="E236" i="2"/>
</calcChain>
</file>

<file path=xl/sharedStrings.xml><?xml version="1.0" encoding="utf-8"?>
<sst xmlns="http://schemas.openxmlformats.org/spreadsheetml/2006/main" count="1483" uniqueCount="817">
  <si>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</si>
  <si>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</si>
  <si>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</si>
  <si>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</si>
  <si>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</si>
  <si>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</si>
  <si>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</si>
  <si>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</si>
  <si>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</si>
  <si>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</si>
  <si>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</si>
  <si>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</si>
  <si>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</si>
  <si>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</si>
  <si>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</si>
  <si>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</si>
  <si>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</si>
  <si>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</si>
  <si>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</si>
  <si>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</si>
  <si>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</si>
  <si>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</si>
  <si>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</si>
  <si>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</si>
  <si>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</si>
  <si>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</si>
  <si>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</si>
  <si>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</si>
  <si>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</si>
  <si>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</si>
  <si>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</si>
  <si>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</si>
  <si>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</si>
  <si>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</si>
  <si>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</si>
  <si>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</si>
  <si>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</si>
  <si>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</si>
  <si>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</si>
  <si>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</si>
  <si>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M.P.</t>
  </si>
  <si>
    <t>Predmet nabave:</t>
  </si>
  <si>
    <t>kom</t>
  </si>
  <si>
    <t>OPIS PREDMETA NABAVE</t>
  </si>
  <si>
    <t>Opis predmeta nabave:</t>
  </si>
  <si>
    <t>Procijenjena vrijednost nabave (bez PDV-a):</t>
  </si>
  <si>
    <t>Način izvršenja:</t>
  </si>
  <si>
    <t>Rok izvršenja:</t>
  </si>
  <si>
    <t>Rok trajanja ugovora:</t>
  </si>
  <si>
    <t>Rok valjanosti ponude:</t>
  </si>
  <si>
    <t>Rok plaćanja:</t>
  </si>
  <si>
    <t>Način plaćanja: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</si>
  <si>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</si>
  <si>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</si>
  <si>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</si>
  <si>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</si>
  <si>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</si>
  <si>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</si>
  <si>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</si>
  <si>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</si>
  <si>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</si>
  <si>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</si>
  <si>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</si>
  <si>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</si>
  <si>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</si>
  <si>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</si>
  <si>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</si>
  <si>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</si>
  <si>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</si>
  <si>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</si>
  <si>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</si>
  <si>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</si>
  <si>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</si>
  <si>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</si>
  <si>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</si>
  <si>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</si>
  <si>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</si>
  <si>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</si>
  <si>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</si>
  <si>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</si>
  <si>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</si>
  <si>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</si>
  <si>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</si>
  <si>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</si>
  <si>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</si>
  <si>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</si>
  <si>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</si>
  <si>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</si>
  <si>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</si>
  <si>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</si>
  <si>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</si>
  <si>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</si>
  <si>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</si>
  <si>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</si>
  <si>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</si>
  <si>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</si>
  <si>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</si>
  <si>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</si>
  <si>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</si>
  <si>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</si>
  <si>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</si>
  <si>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</si>
  <si>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</si>
  <si>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(potpis odgovorne osobe ponuditelja i ovjera)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</si>
  <si>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</si>
  <si>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</si>
  <si>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</si>
  <si>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</si>
  <si>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</si>
  <si>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</si>
  <si>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</si>
  <si>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</si>
  <si>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</si>
  <si>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IZJAVA O DOSTAVI JAMSTVA ZA UREDNO ISPUNJENJE UGOVORA</t>
  </si>
  <si>
    <t>I Z J A V A</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</si>
  <si>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</si>
  <si>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</si>
  <si>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</si>
  <si>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</si>
  <si>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</si>
  <si>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60 dana od krajnjeg roka za dostavu Ponude.</t>
  </si>
  <si>
    <t>30 dana od dana isporuke predmeta nabave.</t>
  </si>
  <si>
    <r>
      <t xml:space="preserve">Izjavljujem i potvrđujem da ćemo, ukoliko budemo odabrani kao najpovoljniji Ponuditelj, dostaviti jamstvo za uredno ispunjenje ugovora u iznosu od </t>
    </r>
    <r>
      <rPr>
        <b/>
        <sz val="12"/>
        <rFont val="Arial"/>
        <family val="2"/>
        <charset val="238"/>
      </rPr>
      <t>10%</t>
    </r>
    <r>
      <rPr>
        <sz val="12"/>
        <rFont val="Arial"/>
        <family val="2"/>
        <charset val="238"/>
      </rPr>
      <t xml:space="preserve"> vrijednosti ugovora bez PDV-a, u roku od 8 dana od dana potpisa ugovora o nabavi, u obliku zadužnice.</t>
    </r>
  </si>
  <si>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</si>
  <si>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</si>
  <si>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</si>
  <si>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</si>
  <si>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</si>
  <si>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Ponuditelj mora ponuditi cjelokupnu količinu iz obrasca ponude/troškovnika koja se traži u nadmetanju. Ponude samo za dio tražene količine iz obrazaca ponude/troškovnika neće se razmatrati.</t>
  </si>
  <si>
    <r>
      <rPr>
        <sz val="10"/>
        <color theme="1"/>
        <rFont val="Arial"/>
        <family val="2"/>
        <charset val="238"/>
      </rPr>
      <t xml:space="preserve">Ponuditelj </t>
    </r>
    <r>
      <rPr>
        <sz val="9"/>
        <color theme="1"/>
        <rFont val="Arial"/>
        <family val="2"/>
        <charset val="238"/>
      </rPr>
      <t>(tiskano upisati naziv funkcije ovlaštene osobe ponuditelja):</t>
    </r>
  </si>
  <si>
    <t>3.8.</t>
  </si>
  <si>
    <t>Obavijesti u vezi predmeta nabave (kontakt osoba za opći dio):</t>
  </si>
  <si>
    <t>Obavijesti u vezi predmeta nabave (kontakt osoba za tehnički dio):</t>
  </si>
  <si>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</si>
  <si>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UVJETI NABAVE KOJE PONUDA TREBA ISPUNJAVATI</t>
  </si>
  <si>
    <t>6.</t>
  </si>
  <si>
    <t>NARUČITELJ  će plaćanja obavljati obročno temeljem ispostavljenih djelomičnih računa, odnosno privremenih mjesečnih situacija ovjerenih od strane Nadzornog inženjera, NARUČITELJA i IZVOĐAČA. Plaćanje će se izvršiti na poslovni račun IZVOĐAČA u roku od 30 dana od dana ovjere privremene situacije od strane Nadzornog inženjera. Nadzorni inženjer dužan je privremenu situaciju za nesporni dio ovjeriti u roku od 5 dana od dana ispostavljanja iste. U slučaju osporavanja privremene situacije od strane Nadzornog inženjera, ugovorne strane su dužne sporazumno razriješiti nastali problem, najkasnije u roku od 30 dana od dana ispostave privremene situacije.</t>
  </si>
  <si>
    <t>Obračun radova vrši se na osnovu stvarno izvedenih radova utvrđenih građevinskom knjigom i prema jediničnim cijenama iz ugovornog troškovnika, ovjerenih od strane nadzornog inženjera NARUČITELJA.</t>
  </si>
  <si>
    <t>Konačni obračun izvršit će se u roku od 15 dana nakon obavljene primopredaje radova i izdavanja atesta, prema stavkama priloženog troškovnika radova. Radovi se preuzimaju zapisnički, a zapisnik o primopredaji potpisuju ovlašteni predstavnici NARUČITELJA i IZVOĐAČA. NARUČITELJ se obvezuje plaćanje tako zaračunatog iznosa izvršiti u roku od 30 dana od dana ovjere od strane osobe određene za obavljanje nadzora u korist žiro računa IZVOĐAČA ukoliko na izvršene radove nema primjedbi o nedostacima.</t>
  </si>
  <si>
    <r>
      <t xml:space="preserve">naznaka:  </t>
    </r>
    <r>
      <rPr>
        <b/>
        <sz val="10"/>
        <color theme="1"/>
        <rFont val="Arial"/>
        <family val="2"/>
        <charset val="238"/>
      </rPr>
      <t>"NE  OTVARAJ"  prije:</t>
    </r>
  </si>
  <si>
    <t>IZJAVA O NEPOSTOJANJU RAZLOGA ISKLJUČENJA ZA GOSPODARSKE SUBJEKTE S POSLOVNIM NASTANOM U REPUBLICI HRVATSKOJ</t>
  </si>
  <si>
    <t>IZJAVA ZA GOSPODARSKE SUBJEKTE S POSLOVNIM NASTANOM U REPUBLICI HRVATSKOJ</t>
  </si>
  <si>
    <t>Ovu Izjavu obavezno je potrebno ovjeriti kod Javnog bilježnika.</t>
  </si>
  <si>
    <t>Sukladno članku 265. st. 2. Zakona o javnoj nabavi, osoba/e ovlaštena/e za zastupanje gospodarskog subjekta daje/u slijedeću</t>
  </si>
  <si>
    <t>I Z J A V U</t>
  </si>
  <si>
    <t>Ime i prezime</t>
  </si>
  <si>
    <t>Adresa stanovanja</t>
  </si>
  <si>
    <t>Broj osobne iskaznice ovlaštene</t>
  </si>
  <si>
    <t>ovlaštene osobe</t>
  </si>
  <si>
    <t>osobe i PP koja je izdala iskaznicu</t>
  </si>
  <si>
    <t>kao ovlaštena/e osoba/e za zastupanje gospodarskog subjekta (naziv gospodarskog subjekta):</t>
  </si>
  <si>
    <t>pod materijalnom i kaznenom odgovornošću izjavljujem/o za sebe, za gospodarski subjekt koji zastupam/o, za osobe koje su članovi upravnog, upravljačkog ili nadzornog tijela ili imaju ovlasti zastupanja, donošenja odluka ili nadzora, da protiv svih naprijed navedenih nije izrečena pravomoćna osuđujuća presuda za bilo koje od sljedećih kaznenih djela, odnosno za odgovarajuća kaznena djela prema propisima države poslovnog nastana gospodarskog subjekta ili države poslovnog nastana osobe ovlaštene po zakonu za zastupanje gospodarskog subjekta:</t>
  </si>
  <si>
    <t>IZJAVA O NEPOSTOJANJU RAZLOGA ISKLJUČENJA ZA GOSPODARSKE SUBJEKTE S POSLOVNIM NASTANOM IZVAN REPUBLIKE HRVATSKE</t>
  </si>
  <si>
    <t>Gospodarski subjekt mora posjedovati odgovarajuću razinu osiguranja od rizika odgovornosti iz djelatnosti.</t>
  </si>
  <si>
    <t>Sukob interesa:</t>
  </si>
  <si>
    <t xml:space="preserve">u Republici Hrvatskoj, ako gospodarski subjekt ima poslovni nastan u Republici Hrvatskoj, ili </t>
  </si>
  <si>
    <t>u Republici Hrvatskoj ili u državi poslovnog nastana gospodarskog subjekta, ako gospodarski subjekt nema poslovni nastan u Republici Hrvatskoj.</t>
  </si>
  <si>
    <t xml:space="preserve">Iznimno, naručitelj će odustati od isključenja gospodarskog subjekta kod kojeg je stečen razlog za isključenje iz članaka 251. i 252. Zakona o javnoj nabavi  zbog bitnih zahtjeva koji se odnose na javni interes kao što je javno zdravlje ili zaštita okoliša.    </t>
  </si>
  <si>
    <t>OSTALI UVJETI</t>
  </si>
  <si>
    <t xml:space="preserve">Ponuditelj mora traženo jamstvo za ozbiljnost ponude, koje je obvezno, dostaviti kao sastavni dio svoje ponude, uvezati na način da ga stavi u plastični omot sa strane s rupicama. Plastični omot na otvorenom dijelu potrebno je zatvoriti, odnosno zalijepiti naljepnicom i staviti pečat kako bi se onemogućilo vađenje jamstva.  Financijski dokumenti koji se prilažu uz ponudu kao jamstvo, ne smiju biti oštećeni, niti probušeni uvezom. </t>
  </si>
  <si>
    <t>7.</t>
  </si>
  <si>
    <t>8.</t>
  </si>
  <si>
    <t>Popunjava se samo u slučaju zajednice ponuditelja i sadrži podatke za svakog člana zajednice ponuditelja, uz obveznu naznaku člana zajednice ponuditelja koji je ovlašten za komunikaciju s Naručiteljem.</t>
  </si>
  <si>
    <t xml:space="preserve">  PONUDBENI LIST - ZAJEDNICA PONUDITELJA</t>
  </si>
  <si>
    <t>PODACI O ČLANOVIMA ZAJEDNICE PONUDITELJA</t>
  </si>
  <si>
    <t>1. Naziv, sjedište i adresa članova zajednice ponuditelja:</t>
  </si>
  <si>
    <t>1. član:</t>
  </si>
  <si>
    <t>2. član:</t>
  </si>
  <si>
    <t>3. član:</t>
  </si>
  <si>
    <t>4. član:</t>
  </si>
  <si>
    <t>2. OIB (ili nacionalni identifikacijski broj prema zemlji sjedišta gospodarskog subjekta):</t>
  </si>
  <si>
    <t>3. Broj računa:</t>
  </si>
  <si>
    <t>4. Je li član zajednice ponuditelja u sustavu PDV-a (upisati DA ili NE):</t>
  </si>
  <si>
    <t>5. Adresa za dostavu pošte:</t>
  </si>
  <si>
    <t>6. Adresa e-pošte, broj telefona i broj telefaksa:</t>
  </si>
  <si>
    <t>7. Kontakt osoba člana zajednice ponuditelja:</t>
  </si>
  <si>
    <t>8. Član zajednice ponuditelja koji je ovlašten za komunikaciju s naručiteljem:</t>
  </si>
  <si>
    <t>9. Predmet, količina, vrijednost i postotni dio izvođenja radova ili pružanja usluga</t>
  </si>
  <si>
    <t xml:space="preserve">    svakog člana zajednice ponuditelja:</t>
  </si>
  <si>
    <t>9.1. Predmet radova/usluge koje će izvesti/pružiti svaki član zajednice ponuditelja:</t>
  </si>
  <si>
    <t>9.2. Količina dijela ponude svakog člana zajednice ponuditelja:</t>
  </si>
  <si>
    <t>9.3. Vrijednost dijela ponude (bez PDV-a) svakog člana zajednice ponuditelja:</t>
  </si>
  <si>
    <t>9.4. Postotni dio ponude svakog člana zajednice ponuditelja:</t>
  </si>
  <si>
    <t>10. Predmet nabave:</t>
  </si>
  <si>
    <t>11. Broj ponude:</t>
  </si>
  <si>
    <t>12. Cijena ponude bez PDV-a:</t>
  </si>
  <si>
    <t>13. Iznos PDV-a:</t>
  </si>
  <si>
    <t>14. Cijena ponude s PDV-om:</t>
  </si>
  <si>
    <t>15. Rok valjanosti ponude je:</t>
  </si>
  <si>
    <t>16. Mjesto i datum:</t>
  </si>
  <si>
    <t>17. Tiskano ime i prezime:</t>
  </si>
  <si>
    <t>i potpis:</t>
  </si>
  <si>
    <t>pečat:</t>
  </si>
  <si>
    <r>
      <t xml:space="preserve">IZJAVA ZA GOSPODARSKE SUBJEKTE S POSLOVNIM NASTANOM </t>
    </r>
    <r>
      <rPr>
        <b/>
        <u/>
        <sz val="14"/>
        <color rgb="FFFF0000"/>
        <rFont val="Arial"/>
        <family val="2"/>
        <charset val="238"/>
      </rPr>
      <t>IZVAN</t>
    </r>
    <r>
      <rPr>
        <b/>
        <sz val="14"/>
        <color rgb="FFFF0000"/>
        <rFont val="Arial"/>
        <family val="2"/>
        <charset val="238"/>
      </rPr>
      <t xml:space="preserve"> REPUBLIKE HRVATSKE</t>
    </r>
  </si>
  <si>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</si>
  <si>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</si>
  <si>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Naručitelj će  isključiti gospodarskog subjekta iz postupka nabave ako utvrdi da:</t>
  </si>
  <si>
    <t xml:space="preserve">Gospodarski subjekt kod kojeg su ostvarene osnove za isključenje iz članka 251. stavka 1. i članka 254. stavka 1. Zakona o javnoj nabavi može Naručitelju dostaviti dokaze o mjerama koje je poduzeo kako bi dokazao svoju pouzdanost bez obzira na postojanje relevantne osnove za isključenje. </t>
  </si>
  <si>
    <t>IVKOM–VODE d.o.o., Ivanec, V. Nazora 96b, s naznakom - račun za predmet nabave:</t>
  </si>
  <si>
    <t>2. je gospodarski subjekt koji nema poslovni nastan u Republici Hrvatskoj ili osoba koja je član upravnog, upravljačkog ili nadzornog tijela ili ima ovlasti zastupanja, donošenja odluka ili nadzora tog gospodarskog subjekta i koja nije državljanin Republike Hrvatske pravomoćnom presudom osuđena za kaznena djela iz čl. 251. st. 1.  toč. 1. podtočaka a) do f)  i za odgovarajuća kaznena djela koja, prema nacionalnim propisima države poslovnog nastana gospodarskog subjekta, odnosno države čiji je osoba državljanin, obuhvaćaju razloge za isključenje iz čl. 57. st. 1. točaka (a) do (f) Direktive 2014/24/EU.</t>
  </si>
  <si>
    <r>
      <t xml:space="preserve">1. je gospodarski subjekt koji ima poslovni nastan u Republici Hrvatskoj ili osoba koja je član upravnog, upravljačkog ili nadzornog tijela ili ima ovlasti zastupanja, donošenja odluka ili nadzora tog gospodarskog subjekta i koja je državljanin Republike Hrvatske, pravomoćnom presudom osuđena za:  </t>
    </r>
    <r>
      <rPr>
        <b/>
        <sz val="10"/>
        <color rgb="FFFF0000"/>
        <rFont val="Arial"/>
        <family val="2"/>
        <charset val="238"/>
      </rPr>
      <t/>
    </r>
  </si>
  <si>
    <t>a) sudjelovanje u zločinačkoj organizaciji, na temelju  - članka 328. (zločinačko udruženje) i članka 329. (počinjenje kaznenog djela u sastavu zločinačkog udruženja) Kaznenog zakona - članka 333. (udruživanje za počinjenje kaznenih djela), iz Kaznenog zakona (Narodne novine, br. 110/97, 27/98, 50/00, 129/00, 51/01, 111/03, 190/03, 105/04, 84/05, 71/06, 110/07, 152/08, 57/11, 77/11 i 143/12),</t>
  </si>
  <si>
    <t>b) korupciju, na temelju - članka 252. (primanje mita u gospodarskom poslovanju), članka 253. (davanje mita u gospodarskom poslovanju), članka 254. (zlouporaba u postupku javne nabave), članka 291. (zlouporaba položaja i ovlasti), članka 292. (nezakonito pogodovanje), članka 293. (primanje mita), članka 294. (davanje mita), članka 295. (trgovanje utjecajem) i članka 296. (davanje mita za trgovanje utjecajem) Kaznenog zakona - članka 294.a (primanje mita u gospodarskom poslovanju, članka 294.b (davanje mita u gospodarskom poslovanju, članka 337. (zlouporaba položaja i ovlasti), članka 338. (zlouporaba obavljanja dužnosti državne vlasti), članka 343. (protuzakonito posredovanje), članka 347. (primanje mita) i članka 348. (davanje mita) iz Kaznenog zakona (Narodne novine, br. 110/97, 27/98, 50/00, 129/00, 51/01, 111/03, 190/03, 105/04, 84/05, 71/06, 110/07, 152/08, 57/11, 77/11 i 143/12),</t>
  </si>
  <si>
    <t>c) prijevaru, na temelju - članka 236. (prijevara), članka 247. (prijevara u gospodarskom poslovanju), članka 256. (utaja poreza ili carine) i članka 258. (subvencijska prijevara) Kaznenog zakona - članka 224. (prijevara) i članka 293. (prijevara u gospodarskom poslovanju) i članka 286. (utaja poreza i drugih davanja) iz Kaznenog zakona (Narodne novine, br. 110/97, 27/98, 50/00, 129/00, 51/01, 111/03, 190/03, 105/04, 84/05, 71/06, 110/07, 152/08, 57/11, 77/11 i 143/12),</t>
  </si>
  <si>
    <t>d) terorizam ili kaznena djela povezana s terorističkim aktivnostima, na temelju - članka 97. (terorizam), članka 99. (javno poticanje na terorizam), članka 100. (novačenje za terorizam), članka 101. (obuka za terorizam) i članka 102. (terorističko udruženje) Kaznenog zakona - članka 169. (terorizam), članka 169.a (javno poticanje na terorizam) i članka 169.b (novačenje i obuka za terorizam) iz Kaznenog zakona (Narodne novine, br. 110/97, 27/98, 50/00, 129/00, 51/01, 111/03, 190/03, 105/04, 84/05, 71/06, 110/07, 152/08, 57/11, 77/11 i 143/12),</t>
  </si>
  <si>
    <t>e) pranje novca ili financiranje terorizma, na temelju - članka 98. (financiranje terorizma) i članka 265. (pranje novca) Kaznenog zakona - pranje novca (članak 279.) iz Kaznenog zakona (Narodne novine, br. 110/97, 27/98, 50/00, 129/00, 51/01, 111/03, 190/03, 105/04, 84/05, 71/06, 110/07, 152/08, 57/11, 77/11 i 143/12),</t>
  </si>
  <si>
    <t xml:space="preserve">f) dječji rad ili druge oblike trgovanja ljudima, na temelju - članka 106. (trgovanje ljudima) Kaznenog zakona - članka 175. (trgovanje ljudima i ropstvo) iz Kaznenog zakona (NN, br. 110/97, 27/98, 50/00, 129/00, 51/01, 111/03, 190/03, 105/04, 84/05, 71/06, 110/07, 152/08, 57/11, 77/11 i 143/12), ili </t>
  </si>
  <si>
    <t>plaćanjem naknade štete ili poduzimanjem drugih odgovarajućih mjera u cilju plaćanja naknade štete prouzročene kaznenim djelom ili propustom,</t>
  </si>
  <si>
    <t>aktivnom suradnjom s nadležnim istražnim tijelima radi potpunog razjašnjenja činjenica i okolnosti u vezi s kaznenim djelom ili propustom,</t>
  </si>
  <si>
    <t xml:space="preserve">odgovarajućim tehničkim, organizacijskim i kadrovskim mjerama radi sprječavanja daljnjih kaznenih djela ili propusta. </t>
  </si>
  <si>
    <t xml:space="preserve">U cilju dokazivanja gore navedenih poduzetih mjera,  mjere koje je poduzeo gospodarski subjekt ocjenjuju se uzimajući u obzir težinu i posebne okolnosti kaznenog djela ili propusta te je obvezan obrazložiti razloge prihvaćanja ili neprihvaćanja mjera. </t>
  </si>
  <si>
    <t xml:space="preserve">Naručitelj neće isključiti gospodarskog subjekta iz postupka nabave ako je ocijenjeno da su poduzete mjere primjerene. </t>
  </si>
  <si>
    <t>–</t>
  </si>
  <si>
    <t xml:space="preserve">izvadak iz kaznene evidencije ili drugog odgovarajućeg registra ili, ako to nije moguće, jednakovrijedan dokument nadležne sudske ili upravne vlasti u državi poslovnog nastana gospodarskog subjekta, odnosno državi čiji je osoba državljanin. </t>
  </si>
  <si>
    <t>Iznimno od čl. 252. st. 1. naručitelj neće isključiti gospodarskog subjekta iz postupka nabave ako mu sukladno posebnom propisu plaćanje obveza nije dopušteno, ili mu je odobrena odgoda plaćanja.</t>
  </si>
  <si>
    <t>Naručitelj će  isključiti gospodarskog subjekta iz postupka nabave ako utvrdi da gospodarski subjekt nije ispunio obveze plaćanja dospjelih poreznih obveza i obveza za mirovinsko i zdravstveno osiguranje:</t>
  </si>
  <si>
    <t xml:space="preserve">Ako se u državi poslovnog nastana gospodarskog subjekta, odnosno državi čiji je osoba državljanin ne izdaju takvi dokumenti ili ako ne obuhvaćaju sve okolnosti, oni mogu biti zamijenjeni izjavom pod prisegom ili, ako izjava pod prisegom prema pravu dotične države ne postoji, izjavom davatelja s ovjerenim potpisom kod nadležne sudske ili upravne vlasti, javnog bilježnika ili strukovnog ili trgovinskog tijela u državi poslovnog nastana gospodarskog subjekta, odnosno državi čiji je osoba državljanin. </t>
  </si>
  <si>
    <t>potvrdu porezne uprave ili drugog nadležnog tijela u državi poslovnog nastana gospodarskog subjekta kojom se dokazuje da ne postoje navedene osnove za isključenje.</t>
  </si>
  <si>
    <t>Ako se u državi poslovnog nastana gospodarskog subjekta ne izdaju takvi dokumenti ili ako ne obuhvaćaju sve okolnosti, oni mogu biti zamijenjeni izjavom pod prisegom ili, ako izjava pod prisegom prema pravu dotične države ne postoji, izjavom davatelja s ovjerenim potpisom kod nadležne sudske ili upravne vlasti, javnog bilježnika ili strukovnog ili trgovinskog tijela u državi poslovnog nastana gospodarskog subjekta, odnosno državi čiji je osoba državljanin.</t>
  </si>
  <si>
    <t xml:space="preserve">Točke 1. i 2. odnose se i na druge subjekte na čiju se sposobnost gospodarski subjekt oslanja. </t>
  </si>
  <si>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</si>
  <si>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t>Sposobnost za obavljanje profesionalne djelatnosti gospodarskog subjekta:</t>
  </si>
  <si>
    <t>Ekonomska i financijska sposobnost gospodarskog subjekta:</t>
  </si>
  <si>
    <t>Tehnička i stručna sposobnost gospodarskog subjekta:</t>
  </si>
  <si>
    <t xml:space="preserve">koji dio ugovora namjerava dati u podugovor (predmet ili količina, vrijednost ili postotni udio), </t>
  </si>
  <si>
    <t xml:space="preserve">Sudjelovanje podugovaratelja ne utječe na odgovornost odabranog ponuditelja (ugovaratelja) za izvršenje ugovora o javnoj nabavi radova. </t>
  </si>
  <si>
    <t xml:space="preserve">Za dio ugovora koji je izvršio podugovaratelj naručitelj je obvezan plaćanje izvršiti neposredno podugovaratelju, osim ukoliko odabrani ponuditelj (ugovaratelj) dokaže da su obveze prema podugovaratelju za taj dio ugovora već podmirene, a sve prema dostavljenim računima/situacijama kako slijedi. </t>
  </si>
  <si>
    <t xml:space="preserve">Gospodarski subjekt kojem je pravomoćnom presudom određena zabrana sudjelovanja u postupcima javne nabave ili postupcima davanja koncesija na određeno vrijeme nema pravo korištenja mogućnosti dokazivanja poduzetih mjera do isteka roka zabrane u državi u kojoj je presuda na snazi. </t>
  </si>
  <si>
    <t xml:space="preserve">Poduzimanje mjera gospodarski subjekt dokazuje: </t>
  </si>
  <si>
    <r>
      <rPr>
        <b/>
        <u/>
        <sz val="9"/>
        <rFont val="Arial"/>
        <family val="2"/>
        <charset val="238"/>
      </rPr>
      <t>a)</t>
    </r>
    <r>
      <rPr>
        <b/>
        <sz val="9"/>
        <rFont val="Arial"/>
        <family val="2"/>
        <charset val="238"/>
      </rPr>
      <t xml:space="preserve"> </t>
    </r>
    <r>
      <rPr>
        <sz val="9"/>
        <rFont val="Arial"/>
        <family val="2"/>
        <charset val="238"/>
      </rPr>
      <t xml:space="preserve">sudjelovanje u zločinačkoj organizaciji, na temelju  - čl. 328. (zločinačko udruženje) i čl. 329. (počinjenje kaznenog djela u sastavu zločinačkog udruženja) Kaznenog zakona - čl. 333. (udruživanje za počinjenje kaznenih djela), iz Kaznenog zakona (Narodne novine, br. 110/97, 27/98, 50/00, 129/00, 51/01, 111/03, 190/03, 105/04, 84/05, 71/06, 110/07, 152/08, 57/11, 77/11 i 143/12)  </t>
    </r>
    <r>
      <rPr>
        <b/>
        <u/>
        <sz val="9"/>
        <rFont val="Arial"/>
        <family val="2"/>
        <charset val="238"/>
      </rPr>
      <t>b</t>
    </r>
    <r>
      <rPr>
        <b/>
        <sz val="9"/>
        <rFont val="Arial"/>
        <family val="2"/>
        <charset val="238"/>
      </rPr>
      <t>)</t>
    </r>
    <r>
      <rPr>
        <sz val="9"/>
        <rFont val="Arial"/>
        <family val="2"/>
        <charset val="238"/>
      </rPr>
      <t xml:space="preserve"> korupciju, na temelju - čl. 252. (primanje mita u gospodarskom poslovanju), čl. 253. (davanje mita u gospodarskom poslovanju), čl. 254. (zlouporaba u postupku javne nabave), članka 291. (zlouporaba položaja i ovlasti), članka 292. (nezakonito pogodovanje), članka 293. (primanje mita), članka 294. (davanje mita), članka 295. (trgovanje utjecajem) i članka 296. (davanje mita za trgovanje utjecajem) Kaznenog zakona - čl. 294.a (primanje mita u gospodarskom poslovanju, čl. 294.b (davanje mita u gospodarskom poslovanju, članka 337. (zlouporaba položaja i ovlasti), članka 338. (zlouporaba obavljanja dužnosti državne vlasti), članka 343. (protuzakonito posredovanje), čl. 347. (primanje mita) i čl. 348. (davanje mita) iz Kaznenog zakona (Narodne novine, br. 110/97, 27/98, 50/00, 129/00, 51/01, 111/03, 190/03, 105/04, 84/05, 71/06, 110/07, 152/08, 57/11, 77/11 i 143/12) </t>
    </r>
    <r>
      <rPr>
        <b/>
        <u/>
        <sz val="9"/>
        <rFont val="Arial"/>
        <family val="2"/>
        <charset val="238"/>
      </rPr>
      <t>c)</t>
    </r>
    <r>
      <rPr>
        <b/>
        <sz val="9"/>
        <rFont val="Arial"/>
        <family val="2"/>
        <charset val="238"/>
      </rPr>
      <t xml:space="preserve"> </t>
    </r>
    <r>
      <rPr>
        <sz val="9"/>
        <rFont val="Arial"/>
        <family val="2"/>
        <charset val="238"/>
      </rPr>
      <t xml:space="preserve">prijevaru, na temelju - čl. 236. (prijevara), čl. 247. (prijevara u gospodarskom poslovanju), čl. 256. (utaja poreza ili carine) i čl. 258. (subvencijska prijevara) Kaznenog zakona - čl. 224. (prijevara) i čl. 293. (prijevara u gospodarskom poslovanju) i članka 286. (utaja poreza i drugih davanja) iz Kaznenog zakona (Narodne novine, br. 110/97, 27/98, 50/00, 129/00, 51/01, 111/03, 190/03, 105/04, 84/05, 71/06, 110/07, 152/08, 57/11, 77/11 i 143/12) </t>
    </r>
    <r>
      <rPr>
        <b/>
        <u/>
        <sz val="9"/>
        <rFont val="Arial"/>
        <family val="2"/>
        <charset val="238"/>
      </rPr>
      <t>d)</t>
    </r>
    <r>
      <rPr>
        <sz val="9"/>
        <rFont val="Arial"/>
        <family val="2"/>
        <charset val="238"/>
      </rPr>
      <t xml:space="preserve"> terorizam ili kaznena djela povezana s terorističkim aktivnostima, na temelju - čl. 97. (terorizam), čl. 99. (javno poticanje na terorizam), članka 100. (novačenje za terorizam), članka 101. (obuka za terorizam) i članka 102. (terorističko udruženje) Kaznenog zakona - članka 169. (terorizam), članka 169.a (javno poticanje na terorizam) i čl. 169.b (novačenje i obuka za terorizam) iz Kaznenog zakona (Narodne novine, br. 110/97, 27/98, 50/00, 129/00, 51/01, 111/03, 190/03, 105/04, 84/05, 71/06, 110/07, 152/08, 57/11, 77/11 i 143/12) </t>
    </r>
    <r>
      <rPr>
        <b/>
        <u/>
        <sz val="9"/>
        <rFont val="Arial"/>
        <family val="2"/>
        <charset val="238"/>
      </rPr>
      <t>e)</t>
    </r>
    <r>
      <rPr>
        <sz val="9"/>
        <rFont val="Arial"/>
        <family val="2"/>
        <charset val="238"/>
      </rPr>
      <t xml:space="preserve"> pranje novca ili financiranje terorizma, na temelju - čl. 98. (financiranje terorizma) i čl. 265. (pranje novca) Kaznenog zakona - pranje novca (čl. 279.) iz Kaznenog zakona (Narodne novine, br. 110/97, 27/98, 50/00, 129/00, 51/01, 111/03, 190/03, 105/04, 84/05, 71/06, 110/07, 152/08, 57/11, 77/11 i 143/12), </t>
    </r>
    <r>
      <rPr>
        <b/>
        <u/>
        <sz val="9"/>
        <rFont val="Arial"/>
        <family val="2"/>
        <charset val="238"/>
      </rPr>
      <t>f)</t>
    </r>
    <r>
      <rPr>
        <sz val="9"/>
        <rFont val="Arial"/>
        <family val="2"/>
        <charset val="238"/>
      </rPr>
      <t xml:space="preserve"> dječji rad ili druge oblike trgovanja ljudima, na temelju - čl. 106. (trgovanje ljudima) Kaznenog zakona - čl. 175. (trgovanje ljudima i ropstvo) iz Kaznenog zakona (NN, br. 110/97, 27/98, 50/00, 129/00, 51/01, 111/03, 190/03, 105/04, 84/05, 71/06, 110/07, 152/08, 57/11, 77/11 i 143/12).</t>
    </r>
  </si>
  <si>
    <t xml:space="preserve">pod materijalnom i kaznenom odgovornošću izjavljujem/o za gospodarski subjekt koji nema poslovni nastan u Republici Hrvatskoj ili osoba koja je član upravnog, upravljačkog ili nadzornog tijela ili ima ovlasti zastupanja, donošenja odluka ili nadzora tog gospodarskog subjekta i koja nije državljanin Republike Hrvatske nisu pravomoćnom presudom osuđen za kaznena djela iz čl. 251. st. 1.  toč. 1. podtočaka a) do f)  i za odgovarajuća kaznena djela koja, prema nacionalnim propisima države poslovnog nastana gospodarskog subjekta, odnosno države čiji je osoba državljanin, obuhvaćaju razloge za isključenje iz čl. 57. st. 1. točaka (a) do (f) Direktive 2014/24/EU. </t>
  </si>
  <si>
    <r>
      <t xml:space="preserve">Đurđica Ružak, mag.iur
Broj telefona: 042 / 770 566 ili 099 496 6185.
Adresa elektroničke pošte: </t>
    </r>
    <r>
      <rPr>
        <u/>
        <sz val="10"/>
        <color rgb="FF0000FF"/>
        <rFont val="Arial"/>
        <family val="2"/>
        <charset val="238"/>
      </rPr>
      <t>djurdjica.ruzak@ivkom-vode.hr</t>
    </r>
  </si>
  <si>
    <t>KRITERIJI ZA ODABIR GOSPODARSKOG SUBJEKTA, TE DOKUMENTI KOJIMA SE DOKAZUJE SPOSOBNOST</t>
  </si>
  <si>
    <t>POZIV ZA DOSTAVU PONUDE JEDNOSTAVNE NABAVE</t>
  </si>
  <si>
    <t>PODACI O PODIZVODITELJIMA I PODACI O DIJELU UGOVORA O JAVNOJ NABAVI, AKO SE DIO UGOVORA O JAVNOJ NABAVI DAJE U PODUGOVOR</t>
  </si>
  <si>
    <t>PODACI O PODIZVODITELJU</t>
  </si>
  <si>
    <t>1. Podizvoditelj:</t>
  </si>
  <si>
    <t>Ime:</t>
  </si>
  <si>
    <t>Tvrtka:</t>
  </si>
  <si>
    <t>Skraćena tvrtka:</t>
  </si>
  <si>
    <t>Sjedište:</t>
  </si>
  <si>
    <t>Broj računa:</t>
  </si>
  <si>
    <t>2. Podizvoditelj:</t>
  </si>
  <si>
    <t>3. Podizvoditelj:</t>
  </si>
  <si>
    <t>4. Podizvoditelj:</t>
  </si>
  <si>
    <t xml:space="preserve">5.  Predmet, količina, vrijednost i postotni dio ugovora o javnoj nabavi koji se daje u </t>
  </si>
  <si>
    <t xml:space="preserve">     podugovor za predmet nabave (radovi/usluge/robe):</t>
  </si>
  <si>
    <t>5.1. Predmet radova/usluge/robe koje se daje u podugovor:</t>
  </si>
  <si>
    <t>5.2. Količina radova/usluge/robe koje se daje u podugovor:</t>
  </si>
  <si>
    <t>5.3. Vrijednost radova/usluge/robe koje se daje u podugovor:</t>
  </si>
  <si>
    <t>5.4. Postotni dio radova/usluge/robe koje se daje u podugovor:</t>
  </si>
  <si>
    <t>Izgradnja precrpne stanice "Cvetlin" za IVKOM–VODE d.o.o. Ivanec</t>
  </si>
  <si>
    <t>JN–34–17</t>
  </si>
  <si>
    <t>Izgradnja precrpne stanice "Cvetlin" za IVKOM–VODE d.o.o. Ivanec.</t>
  </si>
  <si>
    <t>Izgradnja precrpne stanice "Cvetlin" za IVKOM–VODE d.o.o. Ivanec,</t>
  </si>
  <si>
    <t>JN–34–17.</t>
  </si>
  <si>
    <t>9.</t>
  </si>
  <si>
    <t>10.</t>
  </si>
  <si>
    <t>11.</t>
  </si>
  <si>
    <t>12.</t>
  </si>
  <si>
    <t>13.</t>
  </si>
  <si>
    <t>14.</t>
  </si>
  <si>
    <t>15.</t>
  </si>
  <si>
    <t>Ponude neće biti otvarane javno.</t>
  </si>
  <si>
    <t>Pisanu obavijest o rezultatima nabave Naručitelj će dostaviti svakom ponuditelju e-mailom u roku od 10 dana od dana isteka roka za dostavu ponuda na dokaziv način (potvrda e-mailom).</t>
  </si>
  <si>
    <t>U Ivancu, 21.12.2017.</t>
  </si>
  <si>
    <r>
      <t>Građevina:</t>
    </r>
    <r>
      <rPr>
        <sz val="10"/>
        <rFont val="Arial CE"/>
        <family val="2"/>
        <charset val="238"/>
      </rPr>
      <t xml:space="preserve"> </t>
    </r>
  </si>
  <si>
    <t>Broj evidencije:</t>
  </si>
  <si>
    <t>List:</t>
  </si>
  <si>
    <t>PRECRPNA STANICA "CVETLIN"</t>
  </si>
  <si>
    <t xml:space="preserve">         GL-01/17</t>
  </si>
  <si>
    <t>Investitor:</t>
  </si>
  <si>
    <t>Projektant:</t>
  </si>
  <si>
    <t>Datum:</t>
  </si>
  <si>
    <t>B.Premužić, dipl.ing.građ.</t>
  </si>
  <si>
    <t>09.2017.</t>
  </si>
  <si>
    <t xml:space="preserve">  IZGRADNJI PRECRPNE STANICE</t>
  </si>
  <si>
    <t>Red. br.</t>
  </si>
  <si>
    <t>Tekstualni opis stavke</t>
  </si>
  <si>
    <t>jed. mjere</t>
  </si>
  <si>
    <t xml:space="preserve">količina </t>
  </si>
  <si>
    <t xml:space="preserve">jedinična cijena </t>
  </si>
  <si>
    <t xml:space="preserve">ukupna cijena </t>
  </si>
  <si>
    <t>I  PRIPREMNI RADOVI</t>
  </si>
  <si>
    <t>Izrada elaborata iskolčenja i iskolčenje građevine prema projektnim podacima s uspostavom potrebnih profila i visinskih točaka u apsolutnim nadmorskim visinama.</t>
  </si>
  <si>
    <t>m2</t>
  </si>
  <si>
    <t>Izrada projekta skele i oplate te projekta betona prema važećim propisima.</t>
  </si>
  <si>
    <t xml:space="preserve"> </t>
  </si>
  <si>
    <t>kompleta</t>
  </si>
  <si>
    <t>I PRIPREMNI RADOVI - UKUPNO:</t>
  </si>
  <si>
    <t>II ZEMLJANI RADOVI</t>
  </si>
  <si>
    <t>Strojni otkop humusnog sloja debljine 30 cm na prostoru izgradnje, s odvajanjem od ostalog iskopanog materijala i deponiranjem na lokalnoj deponiji udaljenosti do 1 km.</t>
  </si>
  <si>
    <t>m3</t>
  </si>
  <si>
    <t>Iskop u tlu “C” ktg. za trakaste temelje objekta i ulaznog podesta te ispod podne konstrukcije objekta, s odbacivanjem iskopanog materijala u stranu, a na dubinu prema projektu. Uključeno produbljenje temelja na mjestu prolaza dovodnog i tlačnog cjevovoda ispod objekta.</t>
  </si>
  <si>
    <t>- iskop</t>
  </si>
  <si>
    <t>Dobava, razastiranje i nabijanje sloja drenažnog šljunka u debljini od 20 cm ispod podne konstrukcije objekta.</t>
  </si>
  <si>
    <t>Izrada nosivog nasipa od miješanog kamenog ili šljunčanog materijala 0/60 mm. Ugradnja nasipanog materijala u slojevima uz potrebno zbijanje i kontrolu zbijenosti i nosivosti. Obračun po m3 ugrađenog i zbijenog nasipa. Potrebna zbijenost nasipa Me=40 MN/m2.</t>
  </si>
  <si>
    <t>Izrada zemljanog  nasipa  od miješanog materijala na zelenim površinama. Uključeni svi radovi i materijal.</t>
  </si>
  <si>
    <t>Obračun po m3 izvedenog nasipa.</t>
  </si>
  <si>
    <t>Humusiranje zelene površine parcele unutar ograde u sloju debljine 20 cm, uz korištenje deponiranog humusa iz iskopa i sijanje travne mješavine (25 g/m2)  na površinu pripremljenu slojem komposta debljine 5 cm. Sve komplet.</t>
  </si>
  <si>
    <r>
      <t>Iskop rova u zemlji “C” kategorije za polaganje vodovodnih cijevi. Predviđen je iskop rova sa okomitim bočnim stranama i odbacivanjem iskopanog materijala min 2,0 m od ruba rova. Dubine i dimenzije rova izvesti prema podacima u projektu, a rov razuprti (obračunska širina rova iznosi 60 cm). Obračun po m</t>
    </r>
    <r>
      <rPr>
        <sz val="10"/>
        <rFont val="Arial"/>
        <family val="2"/>
        <charset val="238"/>
      </rPr>
      <t>3</t>
    </r>
    <r>
      <rPr>
        <sz val="10"/>
        <rFont val="Arial"/>
        <family val="2"/>
      </rPr>
      <t xml:space="preserve"> iskopanog sraslog materijala za razuprti rov.</t>
    </r>
  </si>
  <si>
    <r>
      <t xml:space="preserve">Planiranje dna rova vodovoda s točnošću </t>
    </r>
    <r>
      <rPr>
        <sz val="10"/>
        <rFont val="Symbol"/>
        <family val="1"/>
        <charset val="2"/>
      </rPr>
      <t>±</t>
    </r>
    <r>
      <rPr>
        <sz val="10"/>
        <rFont val="Arial"/>
        <family val="2"/>
      </rPr>
      <t xml:space="preserve"> 2 cm uz dodavanje ili odsjecanje do 10 cm tla.</t>
    </r>
  </si>
  <si>
    <t>Dobava i ugradnja kamenog materijala granulacije 0-4 mm u rov za posteljicu cijevi. Debljina posteljice iznosi  10 cm u zbijenom stanju po cijeloj širini rova. U cijenu uključen sav potreban materijal, rad  i nabijanje. Obračun po m3 ugrađenog kamenog materijala u posteljicu.</t>
  </si>
  <si>
    <t>Izrada obloge i zaštite cijevi od kamenog materijala granulacije 0-8 mm u sloju 15 cm iznad tjemena položene cijevi, uz pažljivo nabijanje ručnim  nabijačima.U cijenu uključen sav potreban rad, materijal i nabijanje. Obračun po m3 ugrađenog materijala.</t>
  </si>
  <si>
    <t>Zatrpavanje rova vodovoda  materijalom iz iskopa. Zatrpavanje izvesti u slojevima od 30 cm uz nabijanje.</t>
  </si>
  <si>
    <t>II ZEMLJANI RADOVI - UKUPNO</t>
  </si>
  <si>
    <t>III BETONSKI RADOVI</t>
  </si>
  <si>
    <t>Dobava i doprema materijala, izrada betona C20/25, te betoniranje betonskih trakastih temelja u zemlji, debljine 45 cm i visine 55 cm. Uključeno betoniranje sidrenih blokova na mjestu prolaza dovodnog i tlačnog cjevovoda kroz temelj objekta. Prije betoniranja ugraditi FF fazonske komade DN 80 mm.</t>
  </si>
  <si>
    <t>- beton C20/25</t>
  </si>
  <si>
    <t>Dobava i doprema materijala, izrada betona C20/25, te betoniranje betonskih trakastih temelja podesta, debljine 20 cm i visine 45 cm.</t>
  </si>
  <si>
    <t>Dobava i doprema materijala, izrada betona C20/25, te betoniranje nadozida temelja debljine 30 cm i visine 50 cm u oplati.</t>
  </si>
  <si>
    <t xml:space="preserve">Dobava i doprema materijala, izrada betona C25/30, te betoniranje podne ploče debljine 20 cm. Prije betoniranja ugraditi FF fazonske komade DN 80 mm. </t>
  </si>
  <si>
    <t>- beton C25/30</t>
  </si>
  <si>
    <t>Dobava i doprema materijala, izrada betona C20/25, te betoniranje ploče podesta debljine 15 cm.</t>
  </si>
  <si>
    <t xml:space="preserve">Dobava i doprema materijala, izrada betona C20/25, te betoniranje temelja uređaja precrpne stanice i temelja membranskog spremnika te betonskih blokova ispod fazonskih komada i armatura. </t>
  </si>
  <si>
    <t>Dobava i ugradnja kombi ploča debljine 5 cm u oplatu prije betoniranja serklaža i nadvoja.</t>
  </si>
  <si>
    <t>Dobava i doprema materijala, izrada betona C20/25, te betoniranje armirano-betonskih vertikalnih serklaža u potrebnoj oplati. Spoj sa zidovima na šmorc. Obračun po m3 ugrađenog betona.</t>
  </si>
  <si>
    <t>Dobava i doprema materijala, izrada betona C20/25, te betoniranje armirano-betonskih nadvoja u potrebnoj oplati. Obračun po m3 ugrađenog betona.</t>
  </si>
  <si>
    <t>Dobava i doprema materijala, izrada betona C20/25, te betoniranje armirano-betonskih horizontalnih serklaža u potrebnoj oplati. Obračun po m3 ugrađenog betona.</t>
  </si>
  <si>
    <t>Izrada polumontažnog stropa sistema “fert”. Uračunati gredice, uloške visine 16 cm i beton C20/25 za ispunu, te tlačnu ploču debljine 4 cm. Ukupna debljina stropa je 20 cm. Armatura prema statičkom računu.</t>
  </si>
  <si>
    <t>Na mjestu stupova krovišta postaviti dvije gredice, jednu do druge.</t>
  </si>
  <si>
    <t xml:space="preserve">Obračun po m2 gotovog stropa uračunavši i potrebno podupiranje.   </t>
  </si>
  <si>
    <t>- "fert" strop</t>
  </si>
  <si>
    <t>Dobava i ugradnja čeličnih sidara za krovnu konstrukciju (rogove) u horizontalni serklaž. Sidro je Ø16 mm s navojem, podložnom pločicom i maticama. Dužina sidra 35 cm.</t>
  </si>
  <si>
    <t>Dobava, doprema, izravnavanje, čišćenje, sječenje i savijanje čelične armature RA B 500B, GA 240/360 i MA 500/560 za sve armirano-betonske konstrukcije, uključujući postavljanje i vezivanje iste, prema statičkom računu i planovima savijanja armature.</t>
  </si>
  <si>
    <t>Obračun po kg ugrađene armature.</t>
  </si>
  <si>
    <t>- GA 240/360</t>
  </si>
  <si>
    <t>Ø 6 mm</t>
  </si>
  <si>
    <t>kg</t>
  </si>
  <si>
    <t>- RA B 500B</t>
  </si>
  <si>
    <t>Ø 10-14 mm</t>
  </si>
  <si>
    <t>- MAG 500/560, Q-188</t>
  </si>
  <si>
    <t>III BETONSKI RADOVI - UKUPNO</t>
  </si>
  <si>
    <t>IV TESARSKI RADOVI</t>
  </si>
  <si>
    <t>Izrada i montaža drvene krovne konstrukcije od crnogorične građe II klase u svemu prema nacrtu i statičkom računu. Krovište je četverostrešno, sastavljeno od rogova, donjih i gornje podrožnice, grebenih greda, stupova i kliješta. Detalji prema pravilu struke, uključivo vijci M14 za kliješta i ostala spojna sredstva.</t>
  </si>
  <si>
    <t>Letvanje krovnih ploha letvama 4,8 x 2,4 cm za gusti pokrov “biber” crijepom. Obračun po m2 razvijene plohe.</t>
  </si>
  <si>
    <t>Obijanje strehe blanjanim daskama 20/100 mm ugrađenim na razmaku 10 mm radi zračenja tavana. Uključena podkonstrukcija.</t>
  </si>
  <si>
    <t>Dobava, montaža i demontaža fasadne skele izrađene iz čeličnih cijevi. Skelu je potrebno izvesti prema Pravilniku o zaštiti na radu u građevinarstvu.</t>
  </si>
  <si>
    <t>Izrada, montaža i demontaža daščane oplate nadozida trakastih temelja.</t>
  </si>
  <si>
    <t>Izrada, montaža i demontaža daščane oplate podesta.</t>
  </si>
  <si>
    <t>Izrada, montaža i demontaža daščane oplate podne ploče.</t>
  </si>
  <si>
    <t>Izrada, montaža i demontaža daščane oplate temelja crpki, tlačne posude i betonskih blokova ispod fazonerije.</t>
  </si>
  <si>
    <t>Izrada, montaža i demontaža daščane oplate vertikalnih serklaža.</t>
  </si>
  <si>
    <t>Izrada, montaža i demontaža daščane oplate nadvoja.</t>
  </si>
  <si>
    <t>Izrada, montaža i demontaža daščane oplate horizontalnih serklaža.</t>
  </si>
  <si>
    <t>Dobava materijala, te izvedba razupiranja rova radi sigurnosti i nesmetanog rada na montaži vanjskog cjevovoda. Razupiranje se vrši mosnicama, razuporama s potrebnim klinovima ili željeznim razuporama na vijak. U cijenu je uključena nabava i doprema svog potrebnog materijala, izrada, postavljanje i demontaža razupora.</t>
  </si>
  <si>
    <t>IV TESARSKI RADOVI - UKUPNO</t>
  </si>
  <si>
    <t>V KROVOPOKRIVAČKI RADOVI</t>
  </si>
  <si>
    <r>
      <t>Pokrivanje četverostrešnog krovišta dvostrukim gustim pokrovom “biber” crijepa uključujući i ugradnju fazonskih komada za ventilaciju krovišta i snjegobrana. Nagib krovnih ploha 30</t>
    </r>
    <r>
      <rPr>
        <sz val="10"/>
        <rFont val="Symbol"/>
        <family val="1"/>
        <charset val="2"/>
      </rPr>
      <t>°</t>
    </r>
    <r>
      <rPr>
        <sz val="10"/>
        <rFont val="Arial"/>
        <family val="2"/>
        <charset val="238"/>
      </rPr>
      <t>.</t>
    </r>
    <r>
      <rPr>
        <sz val="10"/>
        <rFont val="Arial"/>
        <family val="2"/>
      </rPr>
      <t xml:space="preserve"> Za početne i završne radove upotrijebiti fazonske skraćene komade. Obračunata razvijena površina.</t>
    </r>
  </si>
  <si>
    <t>Pokrivanje sljemena i grebena krova sljemenjacima za “biber”, te premazivanje produženim mortom.</t>
  </si>
  <si>
    <t>m’</t>
  </si>
  <si>
    <t>V KROVOPOKRIVAČKI RADOVI - UKUPNO</t>
  </si>
  <si>
    <t>VI ZIDARSKI RADOVI</t>
  </si>
  <si>
    <t>Dobava i doprema materijala, te izrada hidroizolacije podne ploče, koja se sastoji od 2 sloja ljepenke i tri premaza vrućim bitumenom na temeljni hladni premaz. Uključena hidroizolacija ispod zidova.</t>
  </si>
  <si>
    <t>Zidanje zidova debljine 30 cm saćastom blok opekom 19/19/29 cm HRN B.D1.010, veza sa vertikalnim serklažom na šmorc. Stavka uključuje sav potrebni materijal i mort te skelu.</t>
  </si>
  <si>
    <t>Gruba i fina žbuka unutarnjih zidova od opeke, mortom omjera 1:3:9. Agregat za grubu žbuku i špric 0-4 mm, a za finu žbuku 0-1 mm, bez primjesa organskih i muljevitih sastojaka. U jediničnu cijenu ukalkulirati i izradu potrebne skele.</t>
  </si>
  <si>
    <t>Gruba i fina žbuka fert stropa, mortom omjera 1:3:9. Agregat za grubu žbuku i špric 0-4 mm, a za finu žbuku 0-1 mm, bez primjesa organskih i muljevitih sastojaka. U jediničnu cijenu ukalkulirati i izradu potrebne skele.</t>
  </si>
  <si>
    <t>Dobava i doprema materijala, te izrada cementne glazure debljine 4 cm unutar objekta.</t>
  </si>
  <si>
    <t>Obračun po m3 izvedene glazure.</t>
  </si>
  <si>
    <t>Dobava i doprema materijala te izrada sokla na vanjskim zidovima. Uračunati izravnanje podloge cementnim mortom te izradu završne obrade dekorativnom akrilnom tankoslojnom kulir žbukom sive boje.</t>
  </si>
  <si>
    <t>Dobava i doprema materijala, te izrada fasade na vanjskim zidovima. Fasada se sastoji od sloja polistirena debljine 10 cm i završne obrade dekorativnom akrilnom tankoslojnom žbukom. Materijal i izrada u svemu prema uputstvu proizvođača do potpune dovršenosti fasade. Boja prema zahtjevu naručitelja. U jediničnu cijenu potrebno je ukalkulirati ugradnju plastičih kutnih elemenata okapnice te izradu potrebne skele.</t>
  </si>
  <si>
    <t>Dobava i doprema materijala, te izrada toplinske izolacije stropa na tavanu. Izolacija se sastoji od 10 cm debelog sloja mineralne vune obostrano zaštićene folijom. Pod izolaciju dolazi sloj PVC folije. Obračun po m2 izvedene izolacije.</t>
  </si>
  <si>
    <t>Doprema i ugradnja aluminijskog doprozornika proizvodnih mjera 100/80 cm.</t>
  </si>
  <si>
    <t>Obračun po komadu ugrađenog doprozornika.</t>
  </si>
  <si>
    <t>Doprema i ugradnja aluminijskog dovratnika.</t>
  </si>
  <si>
    <t>Obračun po komadu ugrađenog dovratnika.</t>
  </si>
  <si>
    <t>- vel. 100/205 cm</t>
  </si>
  <si>
    <t>Dobava i ugradnja gumenog odbojnika za vrata.</t>
  </si>
  <si>
    <t xml:space="preserve">Izrada, dobava i montaža unutarnje kamene prozorske klupčice (d=20 mm) širine 20 cm, s potrebnim materijalom za pričvršćenje i ispunom trajnoelastičnim kitom uz prozor i bok zida. </t>
  </si>
  <si>
    <t>Dobava i ugradnja podne rešetke dimenzija 300x300 mm u otvor ostavljen prilikom betoniranja u podu zatvaračnice (tip kao ACO Passavant-ACO Drain AB ili jednakovrijedno), uključujući spojni cjevovod DN 50 mm dužine 3,0 m.</t>
  </si>
  <si>
    <t>Zidarska pripomoć kod raznih radova, uključivo i instalaterske. Obračun prema stvarno utrošenim satima.</t>
  </si>
  <si>
    <t>sati</t>
  </si>
  <si>
    <t>Čišćenje građevine u toku radova i završno čišćenje za primopredaju.</t>
  </si>
  <si>
    <t>VI ZIDARSKI RADOVI - UKUPNO</t>
  </si>
  <si>
    <t>VII LIMARSKI RADOVI</t>
  </si>
  <si>
    <t>Izrada, dobava i montaža horizontalnog visećeg polukružnog žlijeba promjera 150 mm, izvedenog iz aluminijskog lima d=0,8 mm, plastificiranog u boji prema zahtjevu naručitelja, s potrebnim držačima (kukama) i materijalom za pričvršćenje.</t>
  </si>
  <si>
    <t>Izrada, dobava i montaža vertikalnih cijevi za odvod krovne vode, kružnog presjeka, promjera 100 mm, izvedenih iz aluminijskog lima d=0,7 mm, plastificiranog u boji prema zahtjevu naručitelja, s potrebnim kukama na šarnir i materijalom za pričvršćenje.</t>
  </si>
  <si>
    <t>Cijena uključuje i izvedbu spoja s horizontalnim žlijebom u obliku koljena i izvedbu završetaka cijevi u obliku koljena za odvod vode na teren.</t>
  </si>
  <si>
    <t>Izrada, dobava i montaža vanjske prozorske klupčice izvedene iz aluminijskog lima d=0,7 mm, razvijene širine 30 cm, plastificirane u boji prema zahtjevu naručitelja, s potrebnim materijalom za pričvršćenje i ispunom trajnoelastičnim kitom uz prozor i bok zida.</t>
  </si>
  <si>
    <t>VII LIMARSKI RADOVI - UKUPNO</t>
  </si>
  <si>
    <t>VIII BRAVARSKI RADOVI</t>
  </si>
  <si>
    <t>Izrada, dobava i montaža aluminijskog jednokrilnog prozora proizvodnih mjera 100/80 cm, s otklopnim otvaranjem. Detalji tipski, za ustakljenje izo-staklom uz obaveznu ugradnju brtvenog profila. U stavku je potrebno uračunati i ugradnju metalne rešetke s vanjske strane te mreže za zaštitu od insekata.</t>
  </si>
  <si>
    <t>Uračunati sav potreban okov i izo-staklo 6+12+4 (vanjsko armirano).</t>
  </si>
  <si>
    <t>Izrada, dobava i montaža punih aluminijskih jednokrilnih vrata svijetlih mjera 100/205 cm s odzračno-dozračnom rešetkom (vel. 60x60 cm). Ugraditi brtvu, te uračunati sav potreban okov (3 petlje po krilu, cilindar bravu i zasun) i prag.</t>
  </si>
  <si>
    <t>Izrada i montaža strugala za obuću od plosnatih profila u okviru od kutnika. Visina 30 mm, a tlocrtna veličina 60/40 cm.</t>
  </si>
  <si>
    <t>Uračunata antikorozivna zaštita.</t>
  </si>
  <si>
    <t>VIII BRAVARSKI RADOVI - UKUPNO</t>
  </si>
  <si>
    <t>IX KERAMIČARSKI RADOVI</t>
  </si>
  <si>
    <t>Opločenje poda keramičkim protukliznim pločicama I klase. Pločice polagati lijepljenjem građevinskim ljepilom za keramiku, s naglašenim reškama širine min. 2 mm. Reške zapuniti vodootpornom masom za fugiranje, boje sukladne pločicama. Sve izvesti prema tehničkim uvjetima za keramičarske radove i HRN U.F2.011.</t>
  </si>
  <si>
    <t>Izrada sokla uz pod, visine 10 cm od keramičkih pločica. Sokl izvesti od podnih keramičkih pločica lijepljenjem građevinskim ljepilom za keramiku. Obrada reški kao na podu.</t>
  </si>
  <si>
    <t>IX KERAMIČARSKI RADOVI - UKUPNO</t>
  </si>
  <si>
    <t>X SOBOSLIKARSKI RADOVI</t>
  </si>
  <si>
    <t>Bojanje unutarnjih površina objekta silikatnom bojom, u svemu prema uputama proizvođača. Izrada dva sloja sa odgovarajućim prethodnim premazom.</t>
  </si>
  <si>
    <t>Dobava i doprema materijala, te bojenje fazonskih komada i armatura dovodnog i tlačnog cjevovoda uljanom bojom, dvostrukim naličem. Boja prema zahtjevu naručitelja.</t>
  </si>
  <si>
    <t>U jediničnu cijenu potrebno je ukalkulirati sve potrebne predradnje prije nanošenja završnih slojeva boje (čišćenje bravarije, bojenje temeljnom bojom, brušenje brusnim papirom i sl.). Obračun po m’ obojene površine.</t>
  </si>
  <si>
    <t>X SOBOSLIKARSKI RADOVI - UKUPNO</t>
  </si>
  <si>
    <t>XI INSTALATERSKI RADOVI</t>
  </si>
  <si>
    <t>Dobava, transport uzduž rova i montaža PE-HD 100 vodovodnih cijevi (prema HRN EN 12201 i HRN EN 12001-2) u palicama dužine 12 m za tlakove od 10 bar, uključivo izrada spoja elektrofuzijskim zavarivanjem. Obračun po m’ ugrađenih cijevi.</t>
  </si>
  <si>
    <t>cijev DN 110/97 mm, PN 10, SDR 17</t>
  </si>
  <si>
    <t>m'</t>
  </si>
  <si>
    <t>Dobava i montaža PE-HD 100 fazonskih komada (PN 10 bar) na horizontalnim lomovima cjevovoda. Obračun po ugrađenom fazonskom komadu.</t>
  </si>
  <si>
    <t>luk 45°, DN 110/97 mm</t>
  </si>
  <si>
    <t>Dobava i montaža lijevanoželjeznih fazonskih komada i armatura (HRN EN 545), PN 10 i PN16 bar, zaštićenih iznutra i izvana epoksidnim slojem, za ugradnju u precrpnoj stanici, prema monterskom planu u projektu, i na cjevovodu. Fazonske komade ugrađene u zemlji zaštititi s dva bitumenska premaza. U cijenu su uključeni vijci, sav brtveni i spojni materijal te potreban rad.</t>
  </si>
  <si>
    <t>Fazonski komadi, PN 10</t>
  </si>
  <si>
    <t>- tuljak s prirubnicom, DN 110 mm</t>
  </si>
  <si>
    <t xml:space="preserve">- E-KS, DN 100 mm </t>
  </si>
  <si>
    <t>Fazonski komadi, PN 16</t>
  </si>
  <si>
    <t xml:space="preserve">- FF (DIN 28614) </t>
  </si>
  <si>
    <t xml:space="preserve">  DN 80 mm, l=1000 mm </t>
  </si>
  <si>
    <t xml:space="preserve">  DN 80 mm, l=800 mm </t>
  </si>
  <si>
    <t xml:space="preserve">  DN 80 mm, l=700 mm </t>
  </si>
  <si>
    <t xml:space="preserve">  DN 80 mm, l=400 mm </t>
  </si>
  <si>
    <t xml:space="preserve">  DN 80 mm, l=200 mm </t>
  </si>
  <si>
    <t xml:space="preserve">  DN 80 mm, l=100 mm </t>
  </si>
  <si>
    <t xml:space="preserve">- Q 90 (DIN 28637) </t>
  </si>
  <si>
    <t xml:space="preserve">  DN 80 mm, l=165 mm </t>
  </si>
  <si>
    <t xml:space="preserve">- FFR (DIN 28645) </t>
  </si>
  <si>
    <t xml:space="preserve">  DN 150/80 mm, l=200 mm </t>
  </si>
  <si>
    <t xml:space="preserve">  DN 100/80 mm, l=200 mm </t>
  </si>
  <si>
    <t xml:space="preserve">  DN 80/50 mm, l=200 mm </t>
  </si>
  <si>
    <t xml:space="preserve">- T (DIN 28643) </t>
  </si>
  <si>
    <t xml:space="preserve">  DN 80/80 mm, l=330/165 mm </t>
  </si>
  <si>
    <t>- TT</t>
  </si>
  <si>
    <t xml:space="preserve">  DN 80/80 mm, l=330/330 mm </t>
  </si>
  <si>
    <t>- MDK-A</t>
  </si>
  <si>
    <t xml:space="preserve">- tuljak s prirubnicom </t>
  </si>
  <si>
    <t xml:space="preserve">  DN 160 mm            </t>
  </si>
  <si>
    <t xml:space="preserve">  DN 110 mm            </t>
  </si>
  <si>
    <t>- gumeni kompenzator</t>
  </si>
  <si>
    <t xml:space="preserve">  DN 80 mm            </t>
  </si>
  <si>
    <t>- hvatač nečistoće</t>
  </si>
  <si>
    <t>- navojna prirubnica</t>
  </si>
  <si>
    <t xml:space="preserve">  R 2.0"          </t>
  </si>
  <si>
    <t>Armature, PN 16</t>
  </si>
  <si>
    <t>- protupovratni ventil s kuglom</t>
  </si>
  <si>
    <t xml:space="preserve">  DN 80 mm</t>
  </si>
  <si>
    <t>- kuglasti zasun</t>
  </si>
  <si>
    <t>- EV zasun prema HRN EN 1171, DN 80 mm, l=180 mm,   na  elektromotorni pogon,  EN 558-1, električni pogon AUMAMATIC SA 07.6 + sa kontrolama EV zasuna AM1 (bazična verzija), 22 rpm. ili jednakovrijedan s 10 m napojnog kabela PGP 3x2,5 mm2 i 10 m telemetrijskog kabela LI 4x0,75 mm2 i pripadnim kabelskim uvodnicama. Na EV zasunu je predviđen elektromotorni pogon AUMAMATIC ili jednakovrijedan s trofaznim elektromotorom izolacije klase F, zaštićen s termoprekidačem. Izolacija klase IP 68, opremljen sa internim sklopnicima za OTVARANJE, STOP i ZATVARANJE (24 VDC). Sve komplet.</t>
  </si>
  <si>
    <t>Dobava, doprema, montaža i spajanje mjerača tlaka raspona mjerenja 0-16 bar (kao Endress+Hauser CERABAR T PMC131 ili jednakovrijedno). Mjerač  je opremljen pretvaračem sa displejem za očitanje tlaka na licu mjesta i telemetrijski u dispečerskom centru (kao Endress+Hauser RMA 42 ili jednakovrijedno). Ugraditi s 10 m napojnog kabela PGP 3x1,5 mm2 i 10 m telemetrijskog kabela LI 4x0,75 mm2, s pripadnim kabelskim uvodnicama. Sve komplet. Stavka obuhvaća sav potreban spojni materijal.</t>
  </si>
  <si>
    <t>komplet</t>
  </si>
  <si>
    <t>Dobava, doprema, montaža i spajanje elektro-magnetskog induktivnog mjerača protoka odvojene izvedbe, sa spojem na prirubnicu DN 80 mm, PN 16 bar, IP68 (kao Endress+Hauser PROMAG 400W ili jednakovrijedan). Mjerač mora imati mogućnost mjerenja protoka u oba smjera tečenja te je opremljen s pretvaračem signala i displejem za očitanje protoka u mjernom ormaru i telemetrijski u dispečerskom centru. Ugraditi s 10 m napojnog kabela PGP 3x1,5 mm2 i 10 m telemetrijskog kabela LI 4x0,75 mm2, s pripadnim kabelskim uvodnicama. Sve komplet. Stavka obuhvaća sav potreban spojni materijal i pribor.</t>
  </si>
  <si>
    <t>Dobava, doprema i ugradnja 2 komada vertikalnih centrifugalnih crpki za pitku vodu PN 16 bar, kapaciteta Q = 5,0 l/s, manometarske visine dizanja Hm = 90,0 m, za rad po principu radna + rezervna (kao GRUNDFOS  CRIE 15-7 ili jednakovrijedno) montirane na zajednički okvir, ulaznim i izlaznim kolektorom (sve od nehrđajućeg čelika), armaturama (kuglasti ventili ispred i iza crpki), regulacijom broja okretaja frekventnim pretvaračem i PI-regulatorom integriranim u priključnu kutiju motora na samoj crpki, sa komunikacijskom karticom za protokol Modbus TCP.</t>
  </si>
  <si>
    <t>Ugrađene crpke su vertikalne, in line crpke s patronskim mehaničkim brtvama, frekventno reguliranim motorima klase energetske efikasnosti IE4 i ugrađenom termičkom zaštitom, izrađene iz nehrđajućeg čelika AISI 304.</t>
  </si>
  <si>
    <t>Indeks minimalne efikasnosti MEI ≥0,70</t>
  </si>
  <si>
    <t>Stavka obuhvaća isporuku i montažu  senzora za zaštitu crpki od rada na suho.</t>
  </si>
  <si>
    <t>Uz crpke isporučiti i:</t>
  </si>
  <si>
    <t>- potvrdu o sukladnosti izdanu od domaće ovlaštene institucije</t>
  </si>
  <si>
    <t>- uvjerenje o ispunjavanju zahtjeva prema Zakonu o zaštiti na radu, izdano od domaće ovlaštene institucije</t>
  </si>
  <si>
    <t>Dobava, doprema, montaža i spajanje membranskog spremnika zapremine 600 litara, ulaznog priključka R 2", na tlačnu granu crpnog postrojenja. Stavka obuhvaća sav potreban rad i spojni materijal.</t>
  </si>
  <si>
    <t>Provedba tlačne probe na postavljenom cjevovodu u svemu prema propisanim uzancama. U cijenu uključen sav potreban materijal, rad, dobava vode, punjenje cjevovoda i provedba tlačne probe.</t>
  </si>
  <si>
    <t>Obračun po m’ ispitanog cjevovoda.</t>
  </si>
  <si>
    <t>cijev DN 100 mm, DN 80 mm</t>
  </si>
  <si>
    <t>Ispiranje i dezinfekcija izvedenog cjevovoda. U cijenu je uključena dobava vode, dobava i priprema otopine, punjenje, ispiranje i laboratorijsko ispitivanje uzoraka vode.</t>
  </si>
  <si>
    <t>Obračun po m’ ispranog i dezinficiranog cjevovoda.</t>
  </si>
  <si>
    <t>Dobava i montaža lijevanoželjeznih fazonskih komada i armatura (HRN EN 545), PN16 bar, zaštićenih iznutra i izvana epoksidnim slojem, za ugradnju u zatvaračnicu VS "Prečni Breg", prema monterskom planu u projektu. U cijenu su uključeni vijci, sav brtveni i spojni materijal te potreban rad.</t>
  </si>
  <si>
    <t xml:space="preserve">  DN 150 mm, l=220 mm </t>
  </si>
  <si>
    <t xml:space="preserve">  DN 150/150 mm, l=440/220 mm </t>
  </si>
  <si>
    <t xml:space="preserve">  DN 150 mm</t>
  </si>
  <si>
    <t>- protupovratni ventil</t>
  </si>
  <si>
    <t>Demontaža i ponovna montaža lijevanoželjeznih fazonskih komada prilikom rekonstrukcije zatvaračnice u VS "Prečni Breg". U cijenu uključen sav potreban materijal te rad. Obračun po komadu fazonskog komada.</t>
  </si>
  <si>
    <t>Q 90, DN 150 mm</t>
  </si>
  <si>
    <t>FF, l=600-700 mm, DN 150 mm</t>
  </si>
  <si>
    <t>XI INSTALATERSKI RADOVI - UKUPNO</t>
  </si>
  <si>
    <t>XII  UREĐENJE OKOLIŠA</t>
  </si>
  <si>
    <t>Planiranje i uređenje posteljice ispod kulir ploča i asfalta staze prilaza te zbijanje u nagibu min 3-4%. Min. nosivost CBR 5%.</t>
  </si>
  <si>
    <t>HRN U.E1.010; HRN U.E8.010</t>
  </si>
  <si>
    <t xml:space="preserve">Dobava  šljunčanog ili tucaničkog materijala kvalitetnog sastava, te ugradba za donji nosivi sloj ispod kulir ploča (d=30 cm) i asfalta staze prilaza (d=35 cm). Materijal je granulacije 0/60 mm. Potrebna zbijenost Me min = 80 MN/m2. </t>
  </si>
  <si>
    <t>HRN U.E9.020; HRN U.E9.022</t>
  </si>
  <si>
    <t>Dobava, doprema i postavljanje kulir ploča 50x50 cm, debljine 5 cm.  Ploče se postavljaju na sloj sipine (2/4 mm), debljine 5 cm.</t>
  </si>
  <si>
    <t>- kulir ploče</t>
  </si>
  <si>
    <t>- sipina</t>
  </si>
  <si>
    <t>Izrada, dobava i ugradba bitumenizirane drobljene kamene sitneži BNHS 16B na prilaznoj stazi, za nosivo-habajući sloj asfalta. Debljina sloja iznosi 6 cm, u uvaljanom stanju. HRN U.E9.021</t>
  </si>
  <si>
    <t xml:space="preserve">BNHS 16B, d = 6 cm </t>
  </si>
  <si>
    <t>Dobava, doprema i montaža tipske industrijske ograde visine 2,20 m iznad terena. Ograda se na dijelu iznad terena montira na parapet od betona C16/20, visine 20 cm iznad kote uređenog terena. Stavka obuhvaća iskop i izradu bet. temelja stupova, izvedbu arm. bet. parapeta, montažu i bojanje ograde s temeljnom bojom i dva premaza lakom. Sve komplet.</t>
  </si>
  <si>
    <t>Dobava, doprema i montaža pješačkih ulaznih vrata širine 1,0 m i visine 2,0 m. Stavka obuhvaća montažu i bojanje vrata temeljnom bojom i dva premaza lakom. Sve komplet.</t>
  </si>
  <si>
    <t>kompl</t>
  </si>
  <si>
    <t>Dobava, doprema i montaža na zid aparata za suho gašenje požara S-9.</t>
  </si>
  <si>
    <t>Geodetska izmjera izvedenog stanja te izrada   elaborata izvedenog stanja s ovjerom istog u katastru.</t>
  </si>
  <si>
    <t>XII UREĐENJE OKOLIŠA - UKUPNO</t>
  </si>
  <si>
    <t>REKAPITULACIJA TROŠKOVA</t>
  </si>
  <si>
    <t>NA IZGRADNJI PRECRPNE STANICE</t>
  </si>
  <si>
    <t xml:space="preserve">I PRIPREMNI RADOVI                                                                           </t>
  </si>
  <si>
    <t xml:space="preserve">II ZEMLJANI RADOVI                                                                            </t>
  </si>
  <si>
    <t xml:space="preserve">III BETONSKI RADOVI                                                                           </t>
  </si>
  <si>
    <t xml:space="preserve">IV TESARSKI RADOVI       </t>
  </si>
  <si>
    <t xml:space="preserve">V KROVOPOKRIVAČKI RADOVI                                                                             </t>
  </si>
  <si>
    <t xml:space="preserve">VI ZIDARSKI RADOVI                                                                             </t>
  </si>
  <si>
    <t>XII UREĐENJE OKOLIŠA</t>
  </si>
  <si>
    <t>UKUPNO</t>
  </si>
  <si>
    <t>PDV 25%</t>
  </si>
  <si>
    <t>SVEUKUPNO    kn :</t>
  </si>
  <si>
    <t>Red.
broj</t>
  </si>
  <si>
    <t>Pozicija</t>
  </si>
  <si>
    <t>NAZIV</t>
  </si>
  <si>
    <t>Jed.
mjere</t>
  </si>
  <si>
    <t>Količina</t>
  </si>
  <si>
    <t>Jedinična
cijena</t>
  </si>
  <si>
    <t>Ukupno</t>
  </si>
  <si>
    <t>A.1</t>
  </si>
  <si>
    <t>PRIKLJUČAK - RAZDJELNIK SPMO, IZVODI HEP ODS d.o.o</t>
  </si>
  <si>
    <t>Dobava, montaža, spajanje, ispitivanje i puštanje u rad samostojećeg priključno mjernog ormarića SPMO, veličine 1 do 160A, mehaničke zaštite IP44. Vrata se zatvaraju tipskom bravicom tako da je pristup omogućen samo ovlaštenim stručnim osobama. U ormarić je moguće ugraditi slijedeću opremu:</t>
  </si>
  <si>
    <t>NVO 3pol. rastavna sklopka za NH osigurače vel.00</t>
  </si>
  <si>
    <t>NH osigurači 35A</t>
  </si>
  <si>
    <t>Brojilo radne energije 3faz., dvotarifno-elektroničko</t>
  </si>
  <si>
    <t>uklopni sat</t>
  </si>
  <si>
    <t>Odvodnik prenapona 25kA/3P, tip 1</t>
  </si>
  <si>
    <t>3p podnožje za Neozed osigurače DO2</t>
  </si>
  <si>
    <t>Rastalni osigurači DO2 63A</t>
  </si>
  <si>
    <t>Jednopolni instalacijski automatski prekidač 6A, C karakteristike</t>
  </si>
  <si>
    <t>Stezaljku za nul-vodič i stezaljku za zaštitni vodič</t>
  </si>
  <si>
    <t>UKUPNO [kn]</t>
  </si>
  <si>
    <t>A.2</t>
  </si>
  <si>
    <t>RADOVI NA POLAGANJU NAPOJNOG KABELA</t>
  </si>
  <si>
    <t>Strojni iskop kabelskog rova u zemlji III kategorije za polaganje kabela (trasa energetskog kabla 10m)
- dubina kabelskog rova 0,8 m
- širina kabelskog rova od 0,4 m</t>
  </si>
  <si>
    <t>m³</t>
  </si>
  <si>
    <t>Čišćenje i fino planiranje dna rova</t>
  </si>
  <si>
    <t>m²</t>
  </si>
  <si>
    <r>
      <t>Dobava i polaganje pijeska 0-4 mm u kabelski kanal u dva sloja od po 10 cm. Obračun po m</t>
    </r>
    <r>
      <rPr>
        <sz val="10"/>
        <rFont val="Arial"/>
        <family val="2"/>
        <charset val="238"/>
      </rPr>
      <t>³</t>
    </r>
    <r>
      <rPr>
        <sz val="10"/>
        <rFont val="Arial"/>
        <family val="2"/>
      </rPr>
      <t xml:space="preserve"> ugrađenog materijala.</t>
    </r>
  </si>
  <si>
    <r>
      <t xml:space="preserve">Dobava i postavljenje dvoslojnih korugiranih PEHD cijevi </t>
    </r>
    <r>
      <rPr>
        <sz val="10"/>
        <rFont val="Calibri"/>
        <family val="2"/>
      </rPr>
      <t>Ø</t>
    </r>
    <r>
      <rPr>
        <sz val="10"/>
        <rFont val="Arial"/>
        <family val="2"/>
      </rPr>
      <t>63mm (vanjska rebrasta, unutarnja glatka) kod križanja sa drugim instalacijama. Otpornost na gnječenje treba iznositi minimalno 450N sa deformacijom promjera do 5%.</t>
    </r>
  </si>
  <si>
    <t>m</t>
  </si>
  <si>
    <r>
      <t xml:space="preserve">Dobava i postavljenje metalnih zaštitnih cijevi </t>
    </r>
    <r>
      <rPr>
        <sz val="10"/>
        <rFont val="Calibri"/>
        <family val="2"/>
      </rPr>
      <t>Ø</t>
    </r>
    <r>
      <rPr>
        <sz val="10"/>
        <rFont val="Arial"/>
        <family val="2"/>
        <charset val="238"/>
      </rPr>
      <t>100</t>
    </r>
    <r>
      <rPr>
        <sz val="10"/>
        <rFont val="Arial"/>
        <family val="2"/>
      </rPr>
      <t xml:space="preserve">mm kod križanja sa TK instalacijama. </t>
    </r>
  </si>
  <si>
    <t>Dobava i polaganje pocinčane trake FeZn 30×4mm u kanal s izradom spojeva na početku i kraju trase</t>
  </si>
  <si>
    <t>Dobava i polaganje plastične trake upozorenja.</t>
  </si>
  <si>
    <t>Dobava i polaganje PVC štitnika.</t>
  </si>
  <si>
    <t>Zatrpavanje kabelskog kanala, sa sitnim materijalom iz iskopa sa nabijanjem i ispitivanjem modula stišljivosti. Zatrpavanje se vrši u slojevima zbog postave pocinčane trake, PVC štitnika i trake upozorenja.</t>
  </si>
  <si>
    <t>Odvoz viška materijala s utovarom istog u kamion. Odvoz na javni deponij udaljen do 5 km. Stavka obuhvaća i fino čišćenje površine-dovođenje u prvobitno stanje gdje je bio odložen materijal od iskopa.</t>
  </si>
  <si>
    <t>Fino planiranje zatrpanog rova prema postojećem terenu, te dovođenje trase u prvobitno stanje.</t>
  </si>
  <si>
    <t>Sanacija okoliša, komplet</t>
  </si>
  <si>
    <t>paušal</t>
  </si>
  <si>
    <t>Nespecificirani materiijal i radovi</t>
  </si>
  <si>
    <t>A.3</t>
  </si>
  <si>
    <t>RAZDJELNICI</t>
  </si>
  <si>
    <t>RAZVODNI ORMAR RO1</t>
  </si>
  <si>
    <t>Dobava materijala, ugradnja opreme i spajanje nazidnog ormara stupnja zaštite IP66, ukupnih dim. 800×1200×300 mm (š×v×d)</t>
  </si>
  <si>
    <t>RAZDJELNIK</t>
  </si>
  <si>
    <t>Nazidni ormar za unutarnju ugradnju zaštite IP66, boja RAL 7035</t>
  </si>
  <si>
    <t>Ormar dimenzija  800×1200×300 mm (š×v×d), sa montažnom pločom
kao tip ili jednakovrijedan: AE 1280.500
proizvođač: Rittal</t>
  </si>
  <si>
    <t>Zidni nosač za učvršćenje ormara
kao tip ili jednakovrijedan: 1590.000
proizvođač: Rittal</t>
  </si>
  <si>
    <t>Grijač 50W, 110-240VAC
kao tip ili jednakovrijedan: 3105.340
proizvođač: Rittal</t>
  </si>
  <si>
    <t>Hygrostat, 230VAC, 5A
kao tip ili jednakovrijedan: 3118.000
proizvođač: Rittal</t>
  </si>
  <si>
    <t>Fluorescentna svjetiljka standard 14W, 230VAC, 50Hz
kao tip ili jednakovrijedan: 4138.140
proizvođač: Rittal</t>
  </si>
  <si>
    <t>Schuko 2P+PE utičnica za ugradnju na DIN nosač 230VAC, 16A</t>
  </si>
  <si>
    <t>Nosač dokumentacije za ugradnju na vrata
kao tip ili jednakovrijedan: 2514.500
proizvođač: Rittal</t>
  </si>
  <si>
    <t>OPREMA KOJA SE UGRAĐUJE U RAZDJELNIK</t>
  </si>
  <si>
    <t>-Q0</t>
  </si>
  <si>
    <t>Glavni niskonaponski prekidač, 3P, 63A, 50-63A, 25kA, sa isklopnim okidačem 230VAC</t>
  </si>
  <si>
    <t>-Q1</t>
  </si>
  <si>
    <t>Strujna zaštitna sklopka 4P, tip B, 40A, struja prorade 0,3A, 230/400VAC</t>
  </si>
  <si>
    <t>-K0</t>
  </si>
  <si>
    <r>
      <t>Odvodnik prenapona 3P tip 2 za TN-C sustav napajanja, 3P+N, nazivni napon 240/415V, Uc 350VAC, In 20kA (8/20</t>
    </r>
    <r>
      <rPr>
        <sz val="10"/>
        <color indexed="8"/>
        <rFont val="Arial"/>
        <family val="2"/>
        <charset val="238"/>
      </rPr>
      <t>μ</t>
    </r>
    <r>
      <rPr>
        <sz val="10"/>
        <color indexed="8"/>
        <rFont val="Arial"/>
        <family val="2"/>
      </rPr>
      <t>s), Up 1,4kV</t>
    </r>
  </si>
  <si>
    <t>-F0</t>
  </si>
  <si>
    <t>Zaštitni prekidač 1pol., 6A/C, 230VAC, 10kA</t>
  </si>
  <si>
    <t>-F1</t>
  </si>
  <si>
    <t>Zaštitni prekidač 3pol., 6A/C, 230/400VAC, 10kA</t>
  </si>
  <si>
    <t>-K1</t>
  </si>
  <si>
    <t>Relej za nadzor napona, podnaponska zaštita, kontrola redosljeda faza, nesimetrija napona, 160-690VAC, zatezanje isklopa 0.1-20s, pomoćni kontakt 2CO, 3f</t>
  </si>
  <si>
    <t>-F2</t>
  </si>
  <si>
    <t>Zaštitni prekidač 1pol., 10A/C, 230VAC, 10kA</t>
  </si>
  <si>
    <t>-T1</t>
  </si>
  <si>
    <t>Transformator upravljačkog napona 400/230AC, 160VA</t>
  </si>
  <si>
    <t>-F21,-F22</t>
  </si>
  <si>
    <t>Zaštitni prekidač 1pol., 6A/B, 230VAC, 10kA</t>
  </si>
  <si>
    <t>-F20</t>
  </si>
  <si>
    <t>Zaštitni prekidač 2pol., 6A/C, 230/400VAC, 10kA</t>
  </si>
  <si>
    <t>-F100</t>
  </si>
  <si>
    <t>-F30</t>
  </si>
  <si>
    <t>-G1</t>
  </si>
  <si>
    <t>Stabilizirani izvor napajanja, ispravljač 230VAC/24VDC, 5A</t>
  </si>
  <si>
    <t>-G2</t>
  </si>
  <si>
    <t>Modul bezprekidnog napajanja, UPS 24VDC/15A</t>
  </si>
  <si>
    <t>-B0</t>
  </si>
  <si>
    <t>Baterijski modul bezprekidnog napajanja, 2×12V/7,2Ah</t>
  </si>
  <si>
    <t>-F31,-F32,
-F33,-F34</t>
  </si>
  <si>
    <t>-FM1.1, 
-FM2.1, 
-FM3.1</t>
  </si>
  <si>
    <t>Zaštitni prekidač 3pol., 16A/C, 230/400VAC, 10kA</t>
  </si>
  <si>
    <t>-KM1.1 ÷ KM1.6</t>
  </si>
  <si>
    <t>Pomoćni relej 24VDC, 2CO 12A</t>
  </si>
  <si>
    <t>Utično PT podnožje releja, 8-polno</t>
  </si>
  <si>
    <t>-F6</t>
  </si>
  <si>
    <t>-K2 ÷ K4</t>
  </si>
  <si>
    <t>-Q2</t>
  </si>
  <si>
    <t>Strujna zaštitna sklopka 4P, 25A, struja prorade 0,03A, 230/400VAC</t>
  </si>
  <si>
    <t>-F7 ÷ F10, -F16</t>
  </si>
  <si>
    <t>Zaštitni prekidač 1pol., 10A/B, 230VAC, 10kA</t>
  </si>
  <si>
    <t>-F11,-F12,
-F13</t>
  </si>
  <si>
    <t>Zaštitni prekidač 1pol., 16A/C, 230VAC, 10kA</t>
  </si>
  <si>
    <t>-F14,-F15</t>
  </si>
  <si>
    <t>-K5</t>
  </si>
  <si>
    <t>Instalacijski sklopnik 2NO 20A, 230VAC, upravljački napon 230VAC/50Hz</t>
  </si>
  <si>
    <t>1P nosač PEN sabirnice debljine sabirnice 5/10mm</t>
  </si>
  <si>
    <t>Distribucijski blok 1P 125A, 690V, dolaz 1×10..35mm², odlaz 6×2,5..16mm², bež
kao tip ili jednakovrijedan: WPDB 35-16/16 1-1/6
proizvođač: Weidmueller</t>
  </si>
  <si>
    <r>
      <t>Redna stezaljka 16mm</t>
    </r>
    <r>
      <rPr>
        <sz val="10"/>
        <rFont val="Calibri"/>
        <family val="2"/>
        <charset val="238"/>
      </rPr>
      <t>²</t>
    </r>
    <r>
      <rPr>
        <sz val="10"/>
        <rFont val="Arial"/>
        <family val="2"/>
      </rPr>
      <t>, bež
kao tip ili jednakovrijedan: WDU 16
proizvođač: Weidmueller</t>
    </r>
  </si>
  <si>
    <r>
      <t>Redna stezaljka 4mm</t>
    </r>
    <r>
      <rPr>
        <sz val="10"/>
        <rFont val="Calibri"/>
        <family val="2"/>
        <charset val="238"/>
      </rPr>
      <t>²</t>
    </r>
    <r>
      <rPr>
        <sz val="10"/>
        <rFont val="Arial"/>
        <family val="2"/>
      </rPr>
      <t>, bež
kao tip ili jednakovrijedan: WDU 4
proizvođač: Weidmueller</t>
    </r>
  </si>
  <si>
    <r>
      <t>Redna stezaljka 2,5mm</t>
    </r>
    <r>
      <rPr>
        <sz val="10"/>
        <rFont val="Calibri"/>
        <family val="2"/>
        <charset val="238"/>
      </rPr>
      <t>²</t>
    </r>
    <r>
      <rPr>
        <sz val="10"/>
        <rFont val="Arial"/>
        <family val="2"/>
      </rPr>
      <t>, bež
kao tip ili jednakovrijedan: WDU 2,5
proizvođač: Weidmueller</t>
    </r>
  </si>
  <si>
    <t>Završna pločica redne stezaljke, bež
kao tip ili jednakovrijedan: WAP 16+35 WTW 2.5-10
proizvođač: Weidmueller</t>
  </si>
  <si>
    <t>Završna pločica redne stezaljke, bež
kao tip ili jednakovrijedan: ZAP/TW 3
proizvođač: Weidmueller</t>
  </si>
  <si>
    <t>Završna pločica redne stezaljke, bež
kao tip ili jednakovrijedan: WAP 2,5-10
proizvođač: Weidmueller</t>
  </si>
  <si>
    <t>Krajnji držač redne stezaljke, bež
kao tip ili jednakovrijedan: WEW 35/2,5
proizvođač: Weidmueller</t>
  </si>
  <si>
    <t>Brojevi za stezaljke</t>
  </si>
  <si>
    <t>NA VRATIMA:</t>
  </si>
  <si>
    <t>-S0</t>
  </si>
  <si>
    <t>tipkalo za isklop na vratima ormara, 1NO, deblokada izvlačenjem</t>
  </si>
  <si>
    <r>
      <t xml:space="preserve">-HM1.1 </t>
    </r>
    <r>
      <rPr>
        <sz val="9"/>
        <rFont val="Calibri"/>
        <family val="2"/>
        <charset val="238"/>
      </rPr>
      <t xml:space="preserve">÷ </t>
    </r>
    <r>
      <rPr>
        <sz val="9"/>
        <rFont val="Arial"/>
        <family val="2"/>
      </rPr>
      <t>HM1.5</t>
    </r>
  </si>
  <si>
    <t>monoblock LED svjetiljka - bijela, 24VDC</t>
  </si>
  <si>
    <r>
      <t xml:space="preserve">-HM2.1, </t>
    </r>
    <r>
      <rPr>
        <sz val="9"/>
        <rFont val="Calibri"/>
        <family val="2"/>
        <charset val="238"/>
      </rPr>
      <t xml:space="preserve"> </t>
    </r>
    <r>
      <rPr>
        <sz val="9"/>
        <rFont val="Arial"/>
        <family val="2"/>
      </rPr>
      <t>HM3.1</t>
    </r>
  </si>
  <si>
    <t>monoblock LED svjetiljka - zelena, 24VDC</t>
  </si>
  <si>
    <r>
      <t xml:space="preserve">-HM2.2, </t>
    </r>
    <r>
      <rPr>
        <sz val="9"/>
        <rFont val="Calibri"/>
        <family val="2"/>
        <charset val="238"/>
      </rPr>
      <t xml:space="preserve"> </t>
    </r>
    <r>
      <rPr>
        <sz val="9"/>
        <rFont val="Arial"/>
        <family val="2"/>
      </rPr>
      <t>HM3.2</t>
    </r>
  </si>
  <si>
    <t>monoblock LED svjetiljka - crvena, 24VDC</t>
  </si>
  <si>
    <t>-S1, -S2</t>
  </si>
  <si>
    <t>sklopka za aktivaciju crpke na vratima ormara, 10A, 0-1, 1P</t>
  </si>
  <si>
    <t>-S3</t>
  </si>
  <si>
    <t>Grebenasta sklopka 1P 12A ; RUČ-O-AUTO
kao tip ili jednakovrijedan: GN12-C51-U
proizvođač: KONČAR</t>
  </si>
  <si>
    <t>Natpisna pločica 60×24mm
VANJSKA RASVJETA
1-RUČNO
0-ISKLJUČENO
2-AUTOMATSKI</t>
  </si>
  <si>
    <t>-P1</t>
  </si>
  <si>
    <t>Operatorski panel 4,3", TFT LCD, 128 MB flash memorije, RS-232/RS-485, USB 2.0
kao tip ili jednakovrijedan: MT 6050i
proizvođač: WEINTEK</t>
  </si>
  <si>
    <t>Sva potrebna montažna i spojna oprema potrebna za ugradnju specificirane opreme u ormar, izolirani dovodni priključci, šine za montažu elemenata, sabirnice nule i zemlje, spojni vodovi, plastične kanalice, natpisne pločice, označavanje i ispitivanje, dokumentacija.</t>
  </si>
  <si>
    <t>SVEUKUPNO [kn]</t>
  </si>
  <si>
    <t>A.4</t>
  </si>
  <si>
    <t>KABELI, KABELSKE POLICE, KABELSKI KANALI I CIJEVI</t>
  </si>
  <si>
    <t>Dobava i polaganje energetskih i signalnih kabela. Kabeli se polažu dijelom u rov u zemlji, dijelom na kabelske kanale, a dijelom u instalcijske cijevi. Komplet sa svim spojnim materijalom i priborom.</t>
  </si>
  <si>
    <t>-</t>
  </si>
  <si>
    <r>
      <t>PP00-A 4×25 mm</t>
    </r>
    <r>
      <rPr>
        <vertAlign val="superscript"/>
        <sz val="10"/>
        <rFont val="Arial"/>
        <family val="2"/>
      </rPr>
      <t>2</t>
    </r>
  </si>
  <si>
    <r>
      <t>FG7OR 5×2,5 mm</t>
    </r>
    <r>
      <rPr>
        <vertAlign val="superscript"/>
        <sz val="10"/>
        <rFont val="Arial"/>
        <family val="2"/>
      </rPr>
      <t>2</t>
    </r>
  </si>
  <si>
    <r>
      <t>FG7OR 4×2,5 mm</t>
    </r>
    <r>
      <rPr>
        <vertAlign val="superscript"/>
        <sz val="10"/>
        <rFont val="Arial"/>
        <family val="2"/>
      </rPr>
      <t>2</t>
    </r>
  </si>
  <si>
    <r>
      <t>FG7OR 3×2,5 mm</t>
    </r>
    <r>
      <rPr>
        <vertAlign val="superscript"/>
        <sz val="10"/>
        <rFont val="Arial"/>
        <family val="2"/>
      </rPr>
      <t>2</t>
    </r>
  </si>
  <si>
    <r>
      <t>FG7OR 3×1,5 mm</t>
    </r>
    <r>
      <rPr>
        <vertAlign val="superscript"/>
        <sz val="10"/>
        <rFont val="Arial"/>
        <family val="2"/>
      </rPr>
      <t>2</t>
    </r>
  </si>
  <si>
    <r>
      <t>FG7OR 2×1,5 mm</t>
    </r>
    <r>
      <rPr>
        <vertAlign val="superscript"/>
        <sz val="10"/>
        <rFont val="Arial"/>
        <family val="2"/>
      </rPr>
      <t>2</t>
    </r>
  </si>
  <si>
    <r>
      <t>YSLY 12×1 mm</t>
    </r>
    <r>
      <rPr>
        <sz val="10"/>
        <rFont val="Arial"/>
        <family val="2"/>
        <charset val="238"/>
      </rPr>
      <t>²</t>
    </r>
  </si>
  <si>
    <r>
      <t>LiYCY-TP 2×2×0,75 mm</t>
    </r>
    <r>
      <rPr>
        <vertAlign val="superscript"/>
        <sz val="10"/>
        <rFont val="Arial"/>
        <family val="2"/>
      </rPr>
      <t>2</t>
    </r>
  </si>
  <si>
    <r>
      <t>LiYCY-TP 1×2×0,75 mm</t>
    </r>
    <r>
      <rPr>
        <vertAlign val="superscript"/>
        <sz val="10"/>
        <rFont val="Arial"/>
        <family val="2"/>
      </rPr>
      <t>2</t>
    </r>
  </si>
  <si>
    <r>
      <t>LiYCY-TP 4×2×0,5 mm</t>
    </r>
    <r>
      <rPr>
        <vertAlign val="superscript"/>
        <sz val="10"/>
        <rFont val="Arial"/>
        <family val="2"/>
      </rPr>
      <t>2</t>
    </r>
  </si>
  <si>
    <r>
      <t>LiYCY-TP 2×2×0,5 mm</t>
    </r>
    <r>
      <rPr>
        <vertAlign val="superscript"/>
        <sz val="10"/>
        <rFont val="Arial"/>
        <family val="2"/>
      </rPr>
      <t>2</t>
    </r>
  </si>
  <si>
    <t>Perforirani kabelski kanal širine 100 mm, visine 60 mm, komplet sa ravnim spojnicama, vijcima i samoblokirajućim poklopcem, INOX</t>
  </si>
  <si>
    <t>Perforirani kabelski kanal širine 50 mm, visine 60 mm, komplet sa ravnim spojnicama, vijcima i samoblokirajućim poklopcem, INOX</t>
  </si>
  <si>
    <t>Zidni nosač kabelskog kanala duljine 110 mm, komplet sa vijcima, INOX</t>
  </si>
  <si>
    <t>Podni nosač kabelskog kanala širine 100 mm, komplet sa vijcima, INOX</t>
  </si>
  <si>
    <t>Perforirani stropni nosač duljine 1000 mm, komplet sa anker vijcima, INOX</t>
  </si>
  <si>
    <t>Perforirani U nosač debljine 2,5mm, dim. 20×50mm (š×v), za vertikalno učvršćenje kabelskog kanala na zid, duljine 1000mm, INOX</t>
  </si>
  <si>
    <t>Kutna spojnica 90°, širina 100mm, visine 60mm, komplet sa poklopcem, INOX</t>
  </si>
  <si>
    <t>Spojnica za spuštanje trase, širina 100mm, visine 60mm, komplet sa poklopcem, kao Metalis SSU-100, INOX</t>
  </si>
  <si>
    <t>Plastična instalacijska kanalica, bijela sa poklopcem, dim 40×40mm</t>
  </si>
  <si>
    <t>Plastična instalacijska kanalica, bijela sa poklopcem, dim 16×16mm</t>
  </si>
  <si>
    <r>
      <t xml:space="preserve">Savitljiva rebrasta cijev kaoflex </t>
    </r>
    <r>
      <rPr>
        <sz val="10"/>
        <rFont val="Arial"/>
        <family val="2"/>
        <charset val="238"/>
      </rPr>
      <t>ϕ</t>
    </r>
    <r>
      <rPr>
        <sz val="10"/>
        <rFont val="Arial"/>
        <family val="2"/>
      </rPr>
      <t>12 mm</t>
    </r>
  </si>
  <si>
    <r>
      <t xml:space="preserve">Savitljiva rebrasta cijev kaoflex </t>
    </r>
    <r>
      <rPr>
        <sz val="10"/>
        <rFont val="Arial"/>
        <family val="2"/>
        <charset val="238"/>
      </rPr>
      <t>ϕ</t>
    </r>
    <r>
      <rPr>
        <sz val="10"/>
        <rFont val="Arial"/>
        <family val="2"/>
      </rPr>
      <t>20 mm</t>
    </r>
  </si>
  <si>
    <t>Dobava i postava na obujmice plastičnih PNT cijevi, komplet s potrebnim obujmicama, razvodnim kutijama i uvodnicama, sljedećih cijevi</t>
  </si>
  <si>
    <t>PNT 23</t>
  </si>
  <si>
    <t>PNT 16</t>
  </si>
  <si>
    <t>Instalacijska cijev savitljiva za polaganje u zidove i beton, samogasiva, rebrasta narandžaste boje</t>
  </si>
  <si>
    <t>CS 20</t>
  </si>
  <si>
    <t>CS 32</t>
  </si>
  <si>
    <t>CS 50</t>
  </si>
  <si>
    <t>Izrada svih potrebnih proboja kroz zidove, potrebnih za vođenje elektro instalacija</t>
  </si>
  <si>
    <t>Dobava i montaža svog ostalog nenabrojenog instalacionog materijala i pribora</t>
  </si>
  <si>
    <t>A.5</t>
  </si>
  <si>
    <t>OPREMA IZVAN RAZDJELNIKA</t>
  </si>
  <si>
    <t>Dobava, ugradnja i spajanje sljedećeg materijala, do pune funkcionalnosti:</t>
  </si>
  <si>
    <t>Minijaturna magnetna sklopka za ugradnju na ulazna vrata, za signalizaciju ulaska u objekt, radni kontakt</t>
  </si>
  <si>
    <t>Detektor prisutnosti vode na podu, IP67, napajanje 24VDC, digitalni izlaz/relej 1xCO kontakt, montaža fiksnim učvršćenjem na pod vijcima, mehanička zaštita od udarca ili nehotičnog stajanja.</t>
  </si>
  <si>
    <t>Dobava, postavljanje i spajanje sklopke za zaštitu od rada na suho sa 10 m kabela, komplet s zidnim nosačem
kao tip ili jednakovrijedan: 91047491
proizvođač: Grundfos</t>
  </si>
  <si>
    <t>Dobava, montaža i spajanje tipkala za isklop u nuždi "ISKLJUČENJE NAPAJANJA U SLUČAJU HITNOSTI" na vanjskom zidu kod ulaza.
- tipkalo za daljinski isklop Jpr10</t>
  </si>
  <si>
    <t xml:space="preserve">Dobava, postavljanje električne grijalice 2000W s termostatom, 230V, 50Hz,  </t>
  </si>
  <si>
    <r>
      <t>PVC instalacijska kutija, bijela, IP54, 100x100×60mm, komplet sa uvodnicama i stezaljkama 2,5mm</t>
    </r>
    <r>
      <rPr>
        <vertAlign val="superscript"/>
        <sz val="10"/>
        <rFont val="Arial"/>
        <family val="2"/>
        <charset val="238"/>
      </rPr>
      <t>2</t>
    </r>
  </si>
  <si>
    <t>Izrada izvoda za spajanje strojarske opreme (elektromotorni pogoni, mjerna oprema...), označavanje kabela i spajanje na oba kraja. Za spajanje predvidjeti sav sitni instalacijski materijal.</t>
  </si>
  <si>
    <t>Crpka 1</t>
  </si>
  <si>
    <t>Crpka 2</t>
  </si>
  <si>
    <t>uređaj za analizu klora</t>
  </si>
  <si>
    <t>Elektromotorni pogon EV zasuna</t>
  </si>
  <si>
    <t>Mjerna oprema</t>
  </si>
  <si>
    <t>Krajnje sklopke, magnetski kontakti</t>
  </si>
  <si>
    <t>Ostali sitni montažni i nespecificirani materijal</t>
  </si>
  <si>
    <t>A.6</t>
  </si>
  <si>
    <t>INSTALACIJE RASVJETE, PRIKLJUČNICA I PRIKLJUČAKA</t>
  </si>
  <si>
    <t>Dobava, ugradnja i spajanje, komplet s  izvorima svjetlosti, sa spojnim i ovjesnim priborom, do pune funkcionalnosti:</t>
  </si>
  <si>
    <t>Nadgradna, vodotijesna fluorescentna svjetiljka, zaštite IP65, 2x36W, s elektroničkom prigušnicom. Kompletno s izvorima svjetlosti,  spojnim i montažnim priborom - do pune funkcionalnosti.</t>
  </si>
  <si>
    <t>LED reflektor 70W za vanjsku ugradnju IP65, 230VAC, montaža na zid</t>
  </si>
  <si>
    <t>Protupanična svjetiljka 11W s vlastitom baterijom autonomije 1h. Kompletno s izvorima svjetlosti,  spojnim i montažnim priborom - do pune funkcionalnosti.</t>
  </si>
  <si>
    <t>Isklopna sklopka 10A, 250V AC, za n/ž montažu IP44</t>
  </si>
  <si>
    <t>Senzor pokreta 180° do 12m, relejni izlaz 230VAC</t>
  </si>
  <si>
    <t>Svjetlosna sklopka za ugradnju na zid IP54, 2..500lx, 10A, 230VAC</t>
  </si>
  <si>
    <t>Dobava, ugradnja i spajanje n/ž utičnice s poklopcem, 2P+PE, 16A, 250V, zaštita IP44</t>
  </si>
  <si>
    <t>Dobava, ugradnja i spajanje n/ž 5P industrijske zidne utičnice 16A, 250V, zaštita IP44</t>
  </si>
  <si>
    <r>
      <t>PVC instalacijska kutija, bijela, IP54, 88x88x53mm, komplet sa uvodnicama i stezaljkama 2,5mm</t>
    </r>
    <r>
      <rPr>
        <vertAlign val="superscript"/>
        <sz val="10"/>
        <rFont val="Arial"/>
        <family val="2"/>
        <charset val="238"/>
      </rPr>
      <t>2</t>
    </r>
  </si>
  <si>
    <t>SUSTAV ZAŠTITE OD MUNJE I IZJEDNAČENJE POTENCIJALA</t>
  </si>
  <si>
    <t>Pocinčana čelična traka FeZn 30×4mm položena u temelje objekata. U stavci su uključeni izvodi za glavnu sabirnicu za izjednačivanje potencijala, kao i izvodi za veće metalne mase</t>
  </si>
  <si>
    <t>Paralelni vod za uzemljenje strojarskih djelova i metalnih masa, pocinčana traka FeZn 25×4 mm položena na odgovarajućim nosačima po zidu. U stavci su uključeni i nosači trake</t>
  </si>
  <si>
    <r>
      <t xml:space="preserve">Vodič od Al žice </t>
    </r>
    <r>
      <rPr>
        <sz val="10"/>
        <rFont val="Arial"/>
        <family val="2"/>
        <charset val="238"/>
      </rPr>
      <t>ϕ</t>
    </r>
    <r>
      <rPr>
        <sz val="10"/>
        <rFont val="Arial"/>
        <family val="2"/>
      </rPr>
      <t>8mm, krovna hvataljka, položen po krovu građevine na nosačima, na max. razmaku 1m. U stavci su uključeni i nosači za krov.</t>
    </r>
  </si>
  <si>
    <r>
      <t xml:space="preserve">Vodič od Al žice </t>
    </r>
    <r>
      <rPr>
        <sz val="10"/>
        <rFont val="Arial"/>
        <family val="2"/>
        <charset val="238"/>
      </rPr>
      <t>ϕ</t>
    </r>
    <r>
      <rPr>
        <sz val="10"/>
        <rFont val="Arial"/>
        <family val="2"/>
      </rPr>
      <t>8mm, odvodi, položen po zidu ili u zidu pročelja od krova do mjernog ormarića. U stavci su uključeni i nosači za zid.</t>
    </r>
  </si>
  <si>
    <t>Pocinčana čelična traka FeZn 25×3mm položena od mjernog ormarića do temeljnog uzemljivača. U cijeni FeZn trake uključeni su i zidni nosači.</t>
  </si>
  <si>
    <r>
      <t xml:space="preserve">Spoj vodiča od Al žice </t>
    </r>
    <r>
      <rPr>
        <sz val="10"/>
        <rFont val="Arial"/>
        <family val="2"/>
        <charset val="238"/>
      </rPr>
      <t>ϕ</t>
    </r>
    <r>
      <rPr>
        <sz val="10"/>
        <rFont val="Arial"/>
        <family val="2"/>
      </rPr>
      <t>8mm i horizontalnog limenog žljeba izveden odgovarajućom spojnicom</t>
    </r>
  </si>
  <si>
    <r>
      <t xml:space="preserve">Spoj vodiča od Al žice </t>
    </r>
    <r>
      <rPr>
        <sz val="10"/>
        <rFont val="Arial"/>
        <family val="2"/>
        <charset val="238"/>
      </rPr>
      <t>ϕ</t>
    </r>
    <r>
      <rPr>
        <sz val="10"/>
        <rFont val="Arial"/>
        <family val="2"/>
      </rPr>
      <t>8mm i limene kišne cijevi izveden odgovarajućom spojnicom</t>
    </r>
  </si>
  <si>
    <r>
      <t xml:space="preserve">Spoj između okruglih Al vodiča </t>
    </r>
    <r>
      <rPr>
        <sz val="10"/>
        <rFont val="Arial"/>
        <family val="2"/>
        <charset val="238"/>
      </rPr>
      <t>ϕ</t>
    </r>
    <r>
      <rPr>
        <sz val="10"/>
        <rFont val="Arial"/>
        <family val="2"/>
      </rPr>
      <t>8mm na krovu izveden odgovarajućom spojnicom</t>
    </r>
  </si>
  <si>
    <t>Spoj okruglog vodiča ili FeZn trake na metalne mase (metalna stolarija, ograde, dimnjaci), izveden vijčano, zavarivanjem i odgovarajućom spojnicom.</t>
  </si>
  <si>
    <t>Ugradni ormarić za mjerni spoj, komplet sa spojnicom.</t>
  </si>
  <si>
    <t>Izvedba mjernog spoja na preklop izvan zemlje</t>
  </si>
  <si>
    <t>Spoj traka/traka ili traka/vodič u zemlji izveden križnom  spojnicom i zaliveno vrelim bitumenom</t>
  </si>
  <si>
    <t>Glavna sabirnica za izjednačenje potencijala, Cu sabirnica 30×5mm, duljine 30cm, komplet sa rupama i vijcima za spajanje kabela i nosačima za učvršćenje</t>
  </si>
  <si>
    <t>Isporuka, polaganje i spajanje vodiča zeleno-žute boje pomoću stopica</t>
  </si>
  <si>
    <t xml:space="preserve">H07V-K - 6 mm² </t>
  </si>
  <si>
    <t xml:space="preserve">H07V-K - 16 mm² </t>
  </si>
  <si>
    <t xml:space="preserve">H07V-K - 25 mm² </t>
  </si>
  <si>
    <t>Izvedba spojeva trake i vodiča na metalne mase (cijevi, ograde, poklopci, armatura cjevovoda i drugo) vijčano i  obujmicama.</t>
  </si>
  <si>
    <t>Izrada spojeva kabelskih kanala, sabirnica za izjednačenje potencijala, ormara i sl. vodičem H07V-K - 16 mm² komplet sa stopicama i vijcima</t>
  </si>
  <si>
    <t>Izvedba premoštenja cijevnih prirubnica podlaganjem nazubljene podloške ispod jednog vijka prirubnice ili premosnicom od inox lima.</t>
  </si>
  <si>
    <t>Ostali sitni i nespecificirani materijal kao nosači, pocinčani vijci npr. M12×25, podložne pločice, matice i sl.</t>
  </si>
  <si>
    <t>OSTALI RADOVI</t>
  </si>
  <si>
    <t>Baždarenje i podešavanje mjerno-regulacijske tehnike (sondi i pokazivača, mjerača protoka i sl.)</t>
  </si>
  <si>
    <t>Po završetku montaže izvršiti slijedeća mjerenja na kompletno izvedenim električnim instalacijama i napojnim vodovima te o istima izdati odgovarajuće protokole:</t>
  </si>
  <si>
    <t>mjerenje otpora uzemljenja</t>
  </si>
  <si>
    <t>mjerenje otpora izolacije kabela i vodiča</t>
  </si>
  <si>
    <t>ispitivanje učinkovitosti zaštite od indirektnog dodira</t>
  </si>
  <si>
    <t>ispitivanje neprekinutosti zaštitnog vodiča i vodiča za izjednačenje potencijala</t>
  </si>
  <si>
    <t>ispitivanje sustava zaštite od munje</t>
  </si>
  <si>
    <t>ispitivanje protupanične rasvjete</t>
  </si>
  <si>
    <t>ispitivanje funkcionalnosti tipkala za isklop u nuždi</t>
  </si>
  <si>
    <t>Izrada uputa za rukovanje postrojenjem, u kojima će biti sažeto opisani svi režimi rada postrojenja, kao i postupci u slučaju kvara</t>
  </si>
  <si>
    <t>Školovanje i obuka osoblja za rad i održavanje sustava. Školovanje će se obaviti u prostorijama investitora tijekom puštanja u rad</t>
  </si>
  <si>
    <t>Dokumentacija izvedenog stanja sa unešenim svim izmjenama nakon ispitivanja i puštanja u rad. Dokumentacija će biti predana investitoru u jednom primjerku na papiru i na CD-u</t>
  </si>
  <si>
    <t>A</t>
  </si>
  <si>
    <t>ELEKTROINSTALACIJE</t>
  </si>
  <si>
    <t xml:space="preserve">U K U P N O [kn]: </t>
  </si>
  <si>
    <t>PDV (25%)</t>
  </si>
  <si>
    <t xml:space="preserve">S V E U K U P N O [kn]: </t>
  </si>
  <si>
    <t>I/</t>
  </si>
  <si>
    <t>(potpis odgovorne osobe ponuditelja)</t>
  </si>
  <si>
    <t>REKAPITULACIJA</t>
  </si>
  <si>
    <t>A)</t>
  </si>
  <si>
    <t>B)</t>
  </si>
  <si>
    <t xml:space="preserve">A)  TROŠKOVNIK GRAĐEVINSKO-OBRTNIČKIH RADOVA NA  </t>
  </si>
  <si>
    <r>
      <t>B)  TROŠKOVNIK ELEKTRIČNIH INSTALACIJA - PS CVETLIN</t>
    </r>
    <r>
      <rPr>
        <sz val="10"/>
        <rFont val="Arial"/>
        <family val="2"/>
      </rPr>
      <t xml:space="preserve">
IVKOM - VODE d.o.o., Ivanec
Precrpna stanica "Cvetlin"
k.č.br. 6980/2, k.o. Trakošćan</t>
    </r>
  </si>
  <si>
    <t>TROŠKOVNIK ELEKTRIČNIH INSTALACIJA - PS CVETLIN</t>
  </si>
  <si>
    <t>TROŠKOVNIK GRAĐEVINSKO - OBRTNIČKIH RADOVA NA IZGRADNJI PRECRPNE STANICE CVETLIN</t>
  </si>
  <si>
    <t>SVEUKUPNO s PDV-om u kn:</t>
  </si>
  <si>
    <t>A) REKAPITULACIJA TROŠKOVA GRAĐEVINSKO-OBRTNIČKIH RADOVA</t>
  </si>
  <si>
    <r>
      <t>Predmet nabave je, sukladno Troškovniku</t>
    </r>
    <r>
      <rPr>
        <sz val="10"/>
        <color rgb="FFFF0000"/>
        <rFont val="Arial"/>
        <family val="2"/>
        <charset val="238"/>
      </rPr>
      <t xml:space="preserve"> </t>
    </r>
    <r>
      <rPr>
        <sz val="10"/>
        <color theme="1"/>
        <rFont val="Arial"/>
        <family val="2"/>
        <charset val="238"/>
      </rPr>
      <t>iz dijela II. ovog Poziva:</t>
    </r>
  </si>
  <si>
    <r>
      <t xml:space="preserve">Opis predmeta nabave je sukladan Troškovniku </t>
    </r>
    <r>
      <rPr>
        <sz val="10"/>
        <color theme="1"/>
        <rFont val="Arial"/>
        <family val="2"/>
        <charset val="238"/>
      </rPr>
      <t>iz dijela II. ovog Poziva.</t>
    </r>
  </si>
  <si>
    <t>Ugovor će se zaključiti u skladu s Ponudom i Pozivom za dostavu ponude jednostavne nabave čija je procijenjena vrijednost manja od 200.000,00 (500.000,00) kuna.</t>
  </si>
  <si>
    <t>Radove treba završiti u roku od 6 mjeseci, računajući od dana uvođenja u posao.</t>
  </si>
  <si>
    <t>Do potpunog izvršenja predmeta nabave.</t>
  </si>
  <si>
    <t>Infrastruktura naručitelja u Cvetlinu.</t>
  </si>
  <si>
    <t>Najniža cijena.</t>
  </si>
  <si>
    <t>KRITERIJ ZA KVALITATIVNI ODABIR GOSPODARSKOG SUBJEKTA</t>
  </si>
  <si>
    <t>3.1.1.</t>
  </si>
  <si>
    <t>Za potrebe utvrđivanja gore navedenih okolnosti, gospodarski subjekt u ponudi dostavlja:</t>
  </si>
  <si>
    <t>3.1.2.</t>
  </si>
  <si>
    <t>Za potrebe utvrđivanja navedenih okolnosti, gospodarski subjekt u ponudi dostavlja:</t>
  </si>
  <si>
    <t>U slučaju zajednice gospodarskih subjekata, ili uvođenju podugovaratelja, okolnosti iz odjeljka broj 3. ovog Poziva za dostavu ponude utvrđuju se za sve članove zajednice pojedinačno, kao i na subjekte na koje se gospodarski subjekt oslanja.</t>
  </si>
  <si>
    <r>
      <t xml:space="preserve">Dokazi o sposobnosti </t>
    </r>
    <r>
      <rPr>
        <b/>
        <sz val="10"/>
        <rFont val="Arial"/>
        <family val="2"/>
        <charset val="238"/>
      </rPr>
      <t>obvezno</t>
    </r>
    <r>
      <rPr>
        <sz val="10"/>
        <rFont val="Arial"/>
        <family val="2"/>
        <charset val="238"/>
      </rPr>
      <t xml:space="preserve"> se prilažu uz ponudu. Ponuditelji </t>
    </r>
    <r>
      <rPr>
        <b/>
        <sz val="10"/>
        <rFont val="Arial"/>
        <family val="2"/>
        <charset val="238"/>
      </rPr>
      <t>moraju</t>
    </r>
    <r>
      <rPr>
        <sz val="10"/>
        <rFont val="Arial"/>
        <family val="2"/>
        <charset val="238"/>
      </rPr>
      <t xml:space="preserve"> dokazati pravnu i poslovnu sposobnost, ekonomsku i financijsku i tehničku stručnost, kako slijedi:</t>
    </r>
  </si>
  <si>
    <t>Podtočka 1.1. odnosi se i na druge subjekte na koje se gospodarski subjekt oslanja.</t>
  </si>
  <si>
    <r>
      <t xml:space="preserve">Ponuditelj će u okviru ponude podnijeti jamstvo za ponudu u izvorniku u slijedećem obliku: zadužnica  potvrđena od strane javnog bilježnika, popunjena sukladno Pravilniku o obliku i sadržaju zadužnice (NN, broj 115/12), u visini od: </t>
    </r>
    <r>
      <rPr>
        <b/>
        <sz val="10"/>
        <rFont val="Arial"/>
        <family val="2"/>
        <charset val="238"/>
      </rPr>
      <t>10.000,00</t>
    </r>
    <r>
      <rPr>
        <sz val="10"/>
        <rFont val="Arial"/>
        <family val="2"/>
        <charset val="238"/>
      </rPr>
      <t xml:space="preserve"> kuna bez uvećanja, sa zakonskim zateznim kamatama po stopi određenoj sukladno članku 29. stavak 2. Zakona o obveznim odnosima (NN, broj 35/2005, 41/2008, 125/2011 i 78/2015), a trajanje jamstva  ne smije biti kraće od roka valjanosti ponude.          
</t>
    </r>
  </si>
  <si>
    <t xml:space="preserve">Naručitelj će jamstvo za ozbiljnost ponude naplatiti u slučajevima iz članka 214. stavak 1. točka 1. Zakona o javnoj nabavi.
</t>
  </si>
  <si>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</si>
  <si>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t xml:space="preserve">Gospodarski subjekt </t>
    </r>
    <r>
      <rPr>
        <b/>
        <sz val="10"/>
        <rFont val="Arial"/>
        <family val="2"/>
        <charset val="238"/>
      </rPr>
      <t>mora</t>
    </r>
    <r>
      <rPr>
        <sz val="10"/>
        <rFont val="Arial"/>
        <family val="2"/>
        <charset val="238"/>
      </rPr>
      <t xml:space="preserve"> dokazati sposobnost za obavljanje stručnih geodetskih poslova. Suglasnost za obavljanje stručnih </t>
    </r>
    <r>
      <rPr>
        <b/>
        <sz val="10"/>
        <rFont val="Arial"/>
        <family val="2"/>
        <charset val="238"/>
      </rPr>
      <t>geodetskih</t>
    </r>
    <r>
      <rPr>
        <sz val="10"/>
        <rFont val="Arial"/>
        <family val="2"/>
        <charset val="238"/>
      </rPr>
      <t xml:space="preserve"> poslova, sukladno Zakonu o obavljanju geodetske djelatnosti (NN 152/08, 61/11, 56/13) i Pravilnika o uvjetima i mjerilima za davanje i oduzimanje suglasnosti za obavljanje poslova državne izmjere i katastra nekretnina (NN 105/07 i 116/07). Ponuditelj mora dokazati posjedovanje važečeg ovlaštenja ili članstva za sebe i/ili za podizvoditelja. Suglasnost izdaje Državna geodetska uprava,  a ako se oni ne izdaju u državi sjedišta gospodarskog subjekta, gospodarski subjekt može dostaviti izjavu s ovjerom potpisa kod nadležnog tijela. Izvod ili izjava kojom se dokazuje upis u registar ne smije biti starija od tri mjeseca računajući od dana slanja poziva na nadmetanje.</t>
    </r>
  </si>
  <si>
    <t xml:space="preserve">Ponuditelj koji namjerava dio ugovora o  nabavi ovog Predmeta nabave  dati u podugovor obvezan je u ponudi navesti: </t>
  </si>
  <si>
    <t xml:space="preserve">Navođenje podataka o tome koji dio ugovora o nabavi ovog Predmeta nabave namjerava dati u podugovor te prethodno navedenih podataka o podugovarateljima obvezni je sastojak ugovora o javnoj nabavi radova. </t>
  </si>
  <si>
    <t>Odabrani ponuditelj (ugovaratelj) obvezan je naručitelju ispostaviti račun/situaciju koja glasi na ukupan iznos izvedenih radova (ugovaratelja i podugovaratelja), te posebno istaknuti iznos koji se odnosi na izvedene radove, izvedene od strane odabranog ponuditelja (ugovaratelja) i svakog pojedinog podugovaratelja. Tom računu/situaciji odabrani ponuditelj (ugovaratelj) prilaže račune/situacije podugovaratelja koje je prethodno odabrani ponuditelj (ugovaratelj) potvrdio datumom, potpisom i pečatom.</t>
  </si>
  <si>
    <t>Troškovnik (ispunjen i potpisan od strane ponuditelja);</t>
  </si>
  <si>
    <t>Jamstva;</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</si>
  <si>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</si>
  <si>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r>
      <t xml:space="preserve">NAPOMENA: </t>
    </r>
    <r>
      <rPr>
        <b/>
        <u/>
        <sz val="11"/>
        <rFont val="Arial"/>
        <family val="2"/>
        <charset val="238"/>
      </rPr>
      <t xml:space="preserve">
</t>
    </r>
    <r>
      <rPr>
        <b/>
        <sz val="10"/>
        <rFont val="Arial"/>
        <family val="2"/>
        <charset val="238"/>
      </rPr>
      <t>Popunjava se samo u slučaju ako se dio Ugovora o jednostavnoj nabavi daje u podugovor.</t>
    </r>
  </si>
  <si>
    <t>REKAPITULACIJA ELEKTRIČNIH INSTALACIJA - PS CVETLIN</t>
  </si>
  <si>
    <r>
      <rPr>
        <b/>
        <u/>
        <sz val="8"/>
        <rFont val="Arial"/>
        <family val="2"/>
        <charset val="238"/>
      </rPr>
      <t>Napomena:</t>
    </r>
    <r>
      <rPr>
        <b/>
        <sz val="8"/>
        <rFont val="Arial"/>
        <family val="2"/>
        <charset val="238"/>
      </rPr>
      <t xml:space="preserve"> Izjavu iz članka 265. stavka 2. u vezi s člankom 251. stavkom 1. ZJN 2016 može dati osoba po zakonu ovlaštena za zastupanje gospodarskog subjekta za gospodarski subjekt i za sve osobe koje su članovi upravnog, upravljačkog ili nadzornog tijela ili imaju ovlasti zastupanja, donošenja odluka ili nadzora gospodarskog subjekta. </t>
    </r>
    <r>
      <rPr>
        <b/>
        <sz val="8"/>
        <color rgb="FF0000FF"/>
        <rFont val="Arial"/>
        <family val="2"/>
        <charset val="238"/>
      </rPr>
      <t>Ovu Izjavu obavezno je potrebno ovjeriti kod Javnog bilježnika.</t>
    </r>
  </si>
  <si>
    <t>485.000,00 kuna bez PDV-a.</t>
  </si>
  <si>
    <t>Za dio ugovora koji je izvršio podugovaratelj naručitelj je obvezan plaćanje izvršiti neposredno podugovaratelju, osim ukoliko odabrani ponuditelj (ugovaratelj) dokaže da su obveze prema podugovaratelju za taj dio ugovora već podmirene, a sve prema dostavljenim računima/situacijama kako slijedi.</t>
  </si>
  <si>
    <t xml:space="preserve">Odabrani ponuditelj (ugovaratelj) obvezan je naručitelju ispostaviti račun/situaciju koja glasi na ukupan iznos izvedenih radova (ugovaratelja i podugovaratelja), te posebno istaknuti iznos koji se odnosi na izvedene radove, izvedene od strane odabranog ponuditelja (ugovaratelja) i svakog pojedinog podugovaratelja. Tom računu/situaciji odabrani ponuditelj (ugovaratelj) prilaže račune/situacije podugovaratelja koje je prethodno odabrani ponuditelj (ugovaratelj) potvrdio datumom, potpisom i pečatom. </t>
  </si>
  <si>
    <t>OSNOVE ZA ISKLJUČENJE GOSPODARSKOG SUBJEKTA</t>
  </si>
  <si>
    <t>Gospodarski subjekt dužan je dostaviti popis radova izvršenih u godini u kojoj je započeo postupak javne nabave i tijekom pet godina koje prethode toj godini.</t>
  </si>
  <si>
    <t>Popisu se prilaže najmanje jedna potvrda druge ugovorne strane o urednom izvođenju i ishodu najvažnijih istih ili sličnih radova u visini procijenjene vrijednosti nabave.</t>
  </si>
  <si>
    <t>U slučaju zajednice gospodarskih subjekata ili uključivanju podugovaratelja okolnosti iz odjeljka broj 4. točke 1. pod točke 1.1. ovog Poziva za dostavu ponude utvrđuju se za sve članove zajednice i podugovaratelja pojedinačno.</t>
  </si>
  <si>
    <t>Podtočk 1.1. odnosi se i na druge subjekte na koje se gospodarski subjekt oslanja.</t>
  </si>
  <si>
    <t>1. Jamstva:</t>
  </si>
  <si>
    <t>1.1. Jamstvo za ozbiljnost ponude:</t>
  </si>
  <si>
    <t>1.2. Jamstvo za uredno ispunjenje ugovora za slučaj povrede ugovornih obveza:</t>
  </si>
  <si>
    <t>2. Uvjeti koji moraju biti ispunjeni sukladno posebnim propisima ili stručnim pravilima:</t>
  </si>
  <si>
    <t>3. Ugovorne kazne:</t>
  </si>
  <si>
    <t>Izvoditelj nije dužan platiti ugovorenu kaznu za slučaj zakašnjenja za koje nije kriv, a isto je dužan dokazati.</t>
  </si>
  <si>
    <t>Ako izvoditelj ne završi radove u ugovorenom roku, dužan je platiti naručitelju (investitoru) ugovornu kaznu za svaki dan zakašnjenja u visini od 1‰ (jedan promil) dnevno od ukupno ugovorene cijene, s time da ugovorena kazna ne smije prijeći iznos od 5% (pet posto) ugovorene cijene.</t>
  </si>
  <si>
    <t>4. Oslanjanje na sposobnost drugih subjekata:</t>
  </si>
  <si>
    <t xml:space="preserve">Radi dokazivanja ispunjavanja kriterija tehničke i stručne sposobnosti gospodarski subjekt se može osloniti na sposobnost drugih subjekata, bez obzira na pravnu prirodu njihova međusobnog odnosa. 
Ako se gospodarski subjekt oslanja na sposobnost drugih subjekata mora dokazati naručitelju da će imati na raspolaganju potrebne resurse nužne za izvršenje ugovora u obliku: </t>
  </si>
  <si>
    <t xml:space="preserve">Izjave gospodarskog subjekta da će svoje resurse staviti na raspolaganje ponuditelju za izvršenje predmeta nabave ili </t>
  </si>
  <si>
    <t xml:space="preserve">Ugovora o poslovnoj suradnji za izvršenje predmeta nabave. </t>
  </si>
  <si>
    <t xml:space="preserve">Izjava o stavljanju resursa na raspolaganje ili Ugovor o poslovnoj suradnji mora minimalno sadržavati: </t>
  </si>
  <si>
    <t xml:space="preserve">naziv i sjedište gospodarskog subjekta koji ustupa resurse, </t>
  </si>
  <si>
    <t xml:space="preserve">naziv i sjedište ponuditelja kojemu ustupa resurse, </t>
  </si>
  <si>
    <t xml:space="preserve">jasno i točno navedene resurse koje stavlja na raspolaganje u svrhu izvršenja ugovora, </t>
  </si>
  <si>
    <t xml:space="preserve">potpis i pečat ovlaštene osobe gospodarskog subjekta koji stavlja resurse na raspolaganje, odnosno u slučaju Ugovora/sporazuma o poslovnoj suradnji potpis i pečat ugovornih strana. </t>
  </si>
  <si>
    <t xml:space="preserve">Gospodarski subjekt u ponudi mora dokazati za druge subjekte na čiju se sposobnost oslanja da:  </t>
  </si>
  <si>
    <t xml:space="preserve">ne postoje osnove za njihovo isključenje, </t>
  </si>
  <si>
    <t>Naručitelj će od gospodarskog subjekta zahtijevati da zamijeni subjekt na čiju se sposobnost oslonio radi dokazivanja kriterija za odabir ako, na temelju provjere, utvrdi da kod tog subjekta postoje osnove za isključenje ili da ne udovoljava relevantnim kriterijima za odabir gospodarskog subjekta. 
Zajednica gospodarskih subjekata može se osloniti na sposobnost članova zajednice ili drugih subjekata.</t>
  </si>
  <si>
    <t>ispunjavaju uvjete sposobnosti za obavljanje profesionalne djelatnosti i tehničke i stručne sposobnosti (za one uvjete radi čijeg se ispunjenja na gospodarski subjekt oslonio ponuditelj ili zajednica gospodarskih subjekata).</t>
  </si>
  <si>
    <t>5. Odredbe koje se odnose na zajednicu gospodarskih subjekata:</t>
  </si>
  <si>
    <t xml:space="preserve">Više gospodarskih subjekata može se udružiti i dostaviti zajedničku ponudu, neovisno o uređenju njihova međusobnog odnosa. </t>
  </si>
  <si>
    <t xml:space="preserve">U slučaju Zajednice gospodarskih subjekata, ponudu potpisuju svi članovi Zajednice.  Ponudu može iznimno potpisati i ovjeriti samo jedan član Zajednice gospodarskih subjekata – član Zajednice ovlašten za komunikaciju s Naručiteljem, ukoliko svi članovi Zajednice ovlaste odnosno opunomoće ovlaste jednog svog člana za potpisivanje ponude. U tom slučaju ovlaštenje ili punomoć (koje ne mora nužno biti ovjereno kod javnog bilježnika zbog troškova), ali mora biti potpisano i ovjereno od strane svih članova Zajednice gospodarskih subjekata, mora biti priloženo ponudi kao njen sastavni dio. </t>
  </si>
  <si>
    <t xml:space="preserve">Ponuda zajednice gospodarskih subjekata mora sadržavati podatke o svakom članu zajednice, uz obveznu naznaku člana zajednice koji je ovlašten za komunikaciju s Naručiteljem. </t>
  </si>
  <si>
    <t xml:space="preserve">Članovi Zajednice gospodarskih subjekata obvezni su u ponudi dostaviti određeni pravni akt u mjeri u kojoj je to potrebno za zadovoljavajuće izvršenje ugovora (npr. međusobni sporazum, ugovor o poslovnoj suradnji ili slično). Navedeni akt mora biti potpisan i ovjeren (samo ukoliko se u zemlji poslovnog nastana koristi pečat) od svih članova Zajednice. Navedenim pravnim aktom se trebaju riješiti međusobni odnosi članova Zajednice gospodarskih subjekata vezani uz izvršavanje ugovora o jednostavnoj nabavi, primjerice – dostava jamstva za uredno izvršenje ugovora o javnoj nabavi, dijelovi ugovora koje će izvršavati svaki član Zajednice, obveze svakog člana Zajednice u ispunjenju ugovora o jednostavnoj nabavi, obavještavanje Naručitelja o promjenama vezanim uz potpisnike ugovora o jednostavnoj nabavi, način odvijanja komunikacije (koji član Zajednice na koji e-mail, fax i slično), način sklapanja ugovora i potpisnik ugovora, izdavanje jamstava na temelju ugovora, komunikacija vezana uz izvršavanje ugovora, izdavanje računa, plaćanje računa, potpisivanje primopredajnog zapisnika i ostala bitna pitanja. </t>
  </si>
  <si>
    <t xml:space="preserve">Odgovornost gospodarskih subjekata iz Zajednice je solidarna. Ukoliko se Zajednica gospodarskih subjekata oslanja na sposobnost drugih subjekata radi dokazivanja ispunjavanja kriterija ekonomske i financijske sposobnosti, drugi subjekti su solidarno odgovorni za izvršenje ugovora. Navedena odredba će biti sastavni dio ugovora o jednostavnoj nabavi koji će sklopiti naručitelj s odabranim ponuditeljem. </t>
  </si>
  <si>
    <t>podatke o podugovarateljima (naziv ili tvrtka, sjedište, OIB ili nacionalni identifikacijski broj, broj računa, zakonski zastupnici podugovaratelja).</t>
  </si>
  <si>
    <t>Podaci o terminu posjete gradilištu i neposrednog pregleda dokumenata koji potkrepljuju dokumentaciju:</t>
  </si>
  <si>
    <t>Posjet gradilištu i uvid u projektnu dokumentaciju moguće je izvršiti u roku za dostavu ponuda, u terminu od 11:00 do 13:00 sati svakim radnim danom, u sjedištu naručitelja uz prethodni dogovor s gosp. Daliborom Patekarom na broj mob. 091 252 1656.</t>
  </si>
  <si>
    <t>Starost dokaza koje gospodarski subjekti dostavljaju vezano za pitanja postojanja ili nepostojanja osnova za isključenje gospodarskih subjekata iz postupka jednostavne nabave odnosno ispunjavanja kriterija za odabir gospodarskih subjekata</t>
  </si>
  <si>
    <t>U slučaju nedostataka na izvršenim radovima isti se moraju otkloniti u roku od 10 dana, a plaćanje će se izvršiti u roku od 30 dana od otklanjanja nedostataka utvrđenih primopredajom.</t>
  </si>
  <si>
    <r>
      <t xml:space="preserve">Kao dokaz dužan je dostaviti valjanu policu osiguranja za odgovornost iz djelatnosti kod osiguravajućeg društva za štete koju može učiniti trećim osobama i vlastitim radnicima s limitom pokrića od </t>
    </r>
    <r>
      <rPr>
        <b/>
        <sz val="10"/>
        <rFont val="Arial"/>
        <family val="2"/>
        <charset val="238"/>
      </rPr>
      <t>200.000,00</t>
    </r>
    <r>
      <rPr>
        <sz val="10"/>
        <rFont val="Arial"/>
        <family val="2"/>
        <charset val="238"/>
      </rPr>
      <t xml:space="preserve"> kuna po štetnom događaju.</t>
    </r>
  </si>
  <si>
    <t>Gospodarski subjekt dužan je dostaviti izjavu s podacima obrazovne i stručne kvalifikacije kadra koji će sudjelovati u izvođenju radova, kojom se osigurava da gospodarski subjekt ima potrebne ljudske resurse za realizaciju ugovorenog predmeta nabave.</t>
  </si>
  <si>
    <t>Gospodarski subjekti su u ponudi dužni dostaviti original katalog ili kopiju kataloga instalaterskog materijala, sukladno troškovniku za slijedeće stavke:</t>
  </si>
  <si>
    <t>stavke br. 3., 4., 5., 6., 7., 10. i 11.</t>
  </si>
  <si>
    <t>Svi dokazi mogu se priložiti u izvorniku, u ovjerenoj ili neovjerenoj preslici.</t>
  </si>
  <si>
    <t>Medij za pohranu podataka (CD/DVD) na kojemu je pohranjen jedan primjerak ponude, snimljen kao jedan dokument u opće dostupnom formatu.</t>
  </si>
  <si>
    <t>IVKOM-VODE d.o.o. IVANEC</t>
  </si>
  <si>
    <r>
      <t>XI. INSTALATERKSKI RADOVI</t>
    </r>
    <r>
      <rPr>
        <b/>
        <sz val="8"/>
        <color rgb="FF0000FF"/>
        <rFont val="Arial"/>
        <family val="2"/>
        <charset val="238"/>
      </rPr>
      <t/>
    </r>
  </si>
  <si>
    <t>A.7</t>
  </si>
  <si>
    <t>A.8</t>
  </si>
  <si>
    <t>60 dana od dana otvaranja ponuda.</t>
  </si>
  <si>
    <t>Gospodarski subjekt dužan je dokazati da ima na raspolaganju minimalno: ovlaštenog voditelja radova - inženjera građevinarstva minimalno s položenim stručnim ispitom i minimalno 5 godina staža u struci, 1 (jedna) osoba.</t>
  </si>
  <si>
    <t>Virmanom na IBAN odabranog ponuditelja, odnosno podizvoditelja.</t>
  </si>
  <si>
    <t>6. Odredbe o podugovarateljima:</t>
  </si>
  <si>
    <t>Svi dokazi moraju biti noviji od datuma slanja Poziva za dostavu ponuda jednostavne nabave, osim police osiguranja, podaci obrazovne i stručne kvalifikacije kadra, potvrde o uredno izvedenim radovima i katalozi, te je  bitno da su u njima sadržani podaci važeći, koji odgovaraju stvarnom činjeničnom stanju u trenutku dostave.</t>
  </si>
  <si>
    <t xml:space="preserve">29.12.2017. godine, do 11:00 sati (lokalno vrijeme). </t>
  </si>
  <si>
    <t xml:space="preserve">29.12.2017. godine, u 11:00 sati (lokalno vrijeme).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</si>
</sst>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 _k_n_-;\-* #,##0.00\ _k_n_-;_-* &quot;-&quot;??\ _k_n_-;_-@_-"/>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_-* #,##0.00\ _k_n_-;\-* #,##0.00\ _k_n_-;_-* \-??\ _k_n_-;_-@_-"/>
    <numFmt numFmtId="170" formatCode="#,##0.00\ _k_n"/>
    <numFmt numFmtId="171" formatCode="_-* #,##0.00\ _€_-;\-* #,##0.00\ _€_-;_-* &quot;-&quot;??\ _€_-;_-@_-"/>
    <numFmt numFmtId="172" formatCode="#,##0.00\ &quot;kn&quot;"/>
    <numFmt numFmtId="173" formatCode="#,##0.00_ ;\-#,##0.00\ "/>
  </numFmts>
  <fonts count="120">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sz val="11"/>
      <color rgb="FFFF0000"/>
      <name val="Arial"/>
      <family val="2"/>
      <charset val="238"/>
    </font>
    <font>
      <b/>
      <u/>
      <sz val="11"/>
      <color rgb="FFFF0000"/>
      <name val="Arial"/>
      <family val="2"/>
      <charset val="238"/>
    </font>
    <font>
      <b/>
      <sz val="7.5"/>
      <color rgb="FFFF0000"/>
      <name val="Arial"/>
      <family val="2"/>
      <charset val="238"/>
    </font>
    <font>
      <sz val="11"/>
      <color rgb="FFFF0000"/>
      <name val="Arial"/>
      <family val="2"/>
      <charset val="238"/>
    </font>
    <font>
      <sz val="8"/>
      <color theme="0"/>
      <name val="Arial"/>
      <family val="2"/>
      <charset val="238"/>
    </font>
    <font>
      <sz val="10"/>
      <color theme="0"/>
      <name val="Arial"/>
      <family val="2"/>
      <charset val="238"/>
    </font>
    <font>
      <sz val="9"/>
      <color theme="0"/>
      <name val="Arial"/>
      <family val="2"/>
      <charset val="238"/>
    </font>
    <font>
      <b/>
      <sz val="12"/>
      <color rgb="FFFF0000"/>
      <name val="Arial"/>
      <family val="2"/>
      <charset val="238"/>
    </font>
    <font>
      <b/>
      <sz val="14"/>
      <name val="Arial"/>
      <family val="2"/>
      <charset val="238"/>
    </font>
    <font>
      <sz val="10"/>
      <color rgb="FF0000FF"/>
      <name val="Arial"/>
      <family val="2"/>
      <charset val="238"/>
    </font>
    <font>
      <sz val="9"/>
      <name val="Arial"/>
      <family val="2"/>
      <charset val="238"/>
    </font>
    <font>
      <b/>
      <sz val="10"/>
      <color theme="0"/>
      <name val="Arial"/>
      <family val="2"/>
      <charset val="238"/>
    </font>
    <font>
      <strike/>
      <sz val="9"/>
      <color theme="0"/>
      <name val="Arial"/>
      <family val="2"/>
      <charset val="238"/>
    </font>
    <font>
      <b/>
      <sz val="16"/>
      <color rgb="FFFF0000"/>
      <name val="Arial"/>
      <family val="2"/>
      <charset val="238"/>
    </font>
    <font>
      <b/>
      <u/>
      <sz val="14"/>
      <color rgb="FFFF0000"/>
      <name val="Arial"/>
      <family val="2"/>
      <charset val="238"/>
    </font>
    <font>
      <b/>
      <u/>
      <sz val="9"/>
      <name val="Arial"/>
      <family val="2"/>
      <charset val="238"/>
    </font>
    <font>
      <sz val="10"/>
      <name val="Mangal"/>
      <family val="2"/>
      <charset val="238"/>
    </font>
    <font>
      <sz val="10"/>
      <color indexed="10"/>
      <name val="Arial"/>
      <family val="2"/>
      <charset val="238"/>
    </font>
    <font>
      <sz val="8"/>
      <name val="Arial CE"/>
      <charset val="238"/>
    </font>
    <font>
      <sz val="10"/>
      <name val="Arial CE"/>
      <family val="2"/>
      <charset val="238"/>
    </font>
    <font>
      <sz val="8"/>
      <name val="Arial CE"/>
      <family val="2"/>
      <charset val="238"/>
    </font>
    <font>
      <sz val="9"/>
      <name val="Arial CE"/>
      <family val="2"/>
      <charset val="238"/>
    </font>
    <font>
      <sz val="10"/>
      <color indexed="10"/>
      <name val="Arial CE"/>
      <family val="2"/>
      <charset val="238"/>
    </font>
    <font>
      <sz val="8"/>
      <color indexed="10"/>
      <name val="Arial CE"/>
      <family val="2"/>
      <charset val="238"/>
    </font>
    <font>
      <sz val="9"/>
      <color indexed="10"/>
      <name val="Arial CE"/>
      <family val="2"/>
      <charset val="238"/>
    </font>
    <font>
      <sz val="10"/>
      <color indexed="10"/>
      <name val="Arial CE"/>
      <charset val="238"/>
    </font>
    <font>
      <b/>
      <sz val="14"/>
      <name val="Arial CE"/>
      <family val="2"/>
      <charset val="238"/>
    </font>
    <font>
      <i/>
      <sz val="10"/>
      <name val="Arial CE"/>
      <family val="2"/>
      <charset val="238"/>
    </font>
    <font>
      <sz val="10"/>
      <name val="Arial"/>
      <family val="2"/>
    </font>
    <font>
      <b/>
      <sz val="10"/>
      <name val="Arial"/>
      <family val="2"/>
    </font>
    <font>
      <sz val="10"/>
      <color indexed="10"/>
      <name val="Arial"/>
      <family val="2"/>
    </font>
    <font>
      <b/>
      <sz val="10"/>
      <color indexed="10"/>
      <name val="Arial"/>
      <family val="2"/>
    </font>
    <font>
      <b/>
      <sz val="10"/>
      <color indexed="10"/>
      <name val="Arial CE"/>
      <family val="2"/>
      <charset val="238"/>
    </font>
    <font>
      <sz val="10"/>
      <name val="Symbol"/>
      <family val="1"/>
      <charset val="2"/>
    </font>
    <font>
      <sz val="11"/>
      <color indexed="10"/>
      <name val="Arial"/>
      <family val="2"/>
    </font>
    <font>
      <sz val="11"/>
      <color indexed="10"/>
      <name val="Arial"/>
      <family val="2"/>
      <charset val="238"/>
    </font>
    <font>
      <b/>
      <sz val="10"/>
      <name val="Arial CE"/>
      <family val="2"/>
      <charset val="238"/>
    </font>
    <font>
      <b/>
      <u/>
      <sz val="10"/>
      <name val="Arial"/>
      <family val="2"/>
    </font>
    <font>
      <sz val="10"/>
      <color rgb="FFFF0000"/>
      <name val="Arial"/>
      <family val="2"/>
    </font>
    <font>
      <sz val="11"/>
      <name val="Arial"/>
      <family val="2"/>
    </font>
    <font>
      <b/>
      <sz val="10"/>
      <name val="Arial CE"/>
      <charset val="238"/>
    </font>
    <font>
      <sz val="11"/>
      <color indexed="8"/>
      <name val="Calibri"/>
      <family val="2"/>
      <charset val="238"/>
    </font>
    <font>
      <sz val="11"/>
      <color indexed="9"/>
      <name val="Calibri"/>
      <family val="2"/>
      <charset val="238"/>
    </font>
    <font>
      <sz val="11"/>
      <color indexed="20"/>
      <name val="Calibri"/>
      <family val="2"/>
      <charset val="238"/>
    </font>
    <font>
      <b/>
      <sz val="11"/>
      <color indexed="52"/>
      <name val="Calibri"/>
      <family val="2"/>
      <charset val="238"/>
    </font>
    <font>
      <b/>
      <sz val="11"/>
      <color indexed="9"/>
      <name val="Calibri"/>
      <family val="2"/>
      <charset val="238"/>
    </font>
    <font>
      <i/>
      <sz val="11"/>
      <color indexed="23"/>
      <name val="Calibri"/>
      <family val="2"/>
      <charset val="238"/>
    </font>
    <font>
      <sz val="11"/>
      <color indexed="17"/>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2"/>
      <name val="Calibri"/>
      <family val="2"/>
      <charset val="238"/>
    </font>
    <font>
      <sz val="11"/>
      <color indexed="52"/>
      <name val="Calibri"/>
      <family val="2"/>
      <charset val="238"/>
    </font>
    <font>
      <sz val="11"/>
      <color indexed="60"/>
      <name val="Calibri"/>
      <family val="2"/>
      <charset val="238"/>
    </font>
    <font>
      <b/>
      <sz val="11"/>
      <color indexed="63"/>
      <name val="Calibri"/>
      <family val="2"/>
      <charset val="238"/>
    </font>
    <font>
      <b/>
      <sz val="18"/>
      <color indexed="56"/>
      <name val="Cambria"/>
      <family val="2"/>
      <charset val="238"/>
    </font>
    <font>
      <b/>
      <sz val="11"/>
      <color indexed="8"/>
      <name val="Calibri"/>
      <family val="2"/>
      <charset val="238"/>
    </font>
    <font>
      <sz val="11"/>
      <color indexed="10"/>
      <name val="Calibri"/>
      <family val="2"/>
      <charset val="238"/>
    </font>
    <font>
      <sz val="9"/>
      <name val="Arial"/>
      <family val="2"/>
    </font>
    <font>
      <sz val="8"/>
      <name val="Arial"/>
      <family val="2"/>
    </font>
    <font>
      <sz val="10"/>
      <color indexed="8"/>
      <name val="Arial"/>
      <family val="2"/>
    </font>
    <font>
      <b/>
      <sz val="11"/>
      <name val="Arial"/>
      <family val="2"/>
    </font>
    <font>
      <sz val="10"/>
      <name val="Calibri"/>
      <family val="2"/>
    </font>
    <font>
      <sz val="10"/>
      <color indexed="8"/>
      <name val="Arial"/>
      <family val="2"/>
      <charset val="238"/>
    </font>
    <font>
      <sz val="10"/>
      <name val="Calibri"/>
      <family val="2"/>
      <charset val="238"/>
    </font>
    <font>
      <sz val="9"/>
      <name val="Calibri"/>
      <family val="2"/>
      <charset val="238"/>
    </font>
    <font>
      <vertAlign val="superscript"/>
      <sz val="10"/>
      <name val="Arial"/>
      <family val="2"/>
    </font>
    <font>
      <vertAlign val="superscript"/>
      <sz val="10"/>
      <name val="Arial"/>
      <family val="2"/>
      <charset val="238"/>
    </font>
    <font>
      <b/>
      <sz val="14"/>
      <name val="Arial CE"/>
      <charset val="238"/>
    </font>
    <font>
      <sz val="8"/>
      <name val="Arial"/>
      <family val="2"/>
      <charset val="238"/>
    </font>
    <font>
      <b/>
      <sz val="12"/>
      <name val="Arial"/>
      <family val="2"/>
    </font>
    <font>
      <b/>
      <sz val="11"/>
      <color indexed="10"/>
      <name val="Arial"/>
      <family val="2"/>
      <charset val="238"/>
    </font>
    <font>
      <b/>
      <sz val="11"/>
      <color indexed="10"/>
      <name val="Arial"/>
      <family val="2"/>
    </font>
    <font>
      <b/>
      <sz val="12"/>
      <color indexed="10"/>
      <name val="Arial"/>
      <family val="2"/>
    </font>
    <font>
      <b/>
      <sz val="14"/>
      <color rgb="FF0000FF"/>
      <name val="Arial CE"/>
      <charset val="238"/>
    </font>
    <font>
      <sz val="10"/>
      <color rgb="FF0000FF"/>
      <name val="Arial CE"/>
      <charset val="238"/>
    </font>
    <font>
      <b/>
      <sz val="16"/>
      <color rgb="FF0000FF"/>
      <name val="Arial CE"/>
      <charset val="238"/>
    </font>
    <font>
      <b/>
      <sz val="8"/>
      <name val="Arial"/>
      <family val="2"/>
      <charset val="238"/>
    </font>
    <font>
      <b/>
      <sz val="8"/>
      <color rgb="FF0000FF"/>
      <name val="Arial"/>
      <family val="2"/>
      <charset val="238"/>
    </font>
    <font>
      <b/>
      <u/>
      <sz val="8"/>
      <name val="Arial"/>
      <family val="2"/>
      <charset val="238"/>
    </font>
    <font>
      <b/>
      <sz val="11"/>
      <color theme="0"/>
      <name val="Arial"/>
      <family val="2"/>
      <charset val="238"/>
    </font>
    <font>
      <b/>
      <sz val="11"/>
      <color rgb="FFFF0000"/>
      <name val="Arial"/>
      <family val="2"/>
    </font>
  </fonts>
  <fills count="32">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249977111117893"/>
        <bgColor indexed="64"/>
      </patternFill>
    </fill>
    <fill>
      <patternFill patternType="solid">
        <fgColor indexed="43"/>
        <bgColor indexed="64"/>
      </patternFill>
    </fill>
    <fill>
      <patternFill patternType="solid">
        <fgColor indexed="22"/>
        <bgColor indexed="64"/>
      </patternFill>
    </fill>
    <fill>
      <patternFill patternType="solid">
        <fgColor theme="1"/>
        <bgColor indexed="64"/>
      </patternFill>
    </fill>
    <fill>
      <patternFill patternType="solid">
        <fgColor theme="0" tint="-0.14999847407452621"/>
        <bgColor indexed="64"/>
      </patternFill>
    </fill>
  </fills>
  <borders count="9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double">
        <color indexed="64"/>
      </bottom>
      <diagonal/>
    </border>
    <border>
      <left/>
      <right/>
      <top style="double">
        <color auto="1"/>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auto="1"/>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indexed="64"/>
      </bottom>
      <diagonal/>
    </border>
    <border>
      <left/>
      <right style="double">
        <color auto="1"/>
      </right>
      <top/>
      <bottom style="double">
        <color indexed="64"/>
      </bottom>
      <diagonal/>
    </border>
    <border>
      <left/>
      <right/>
      <top style="dotted">
        <color indexed="64"/>
      </top>
      <bottom style="dotted">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indexed="64"/>
      </left>
      <right style="hair">
        <color indexed="64"/>
      </right>
      <top/>
      <bottom style="hair">
        <color indexed="64"/>
      </bottom>
      <diagonal/>
    </border>
    <border>
      <left/>
      <right style="hair">
        <color indexed="64"/>
      </right>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medium">
        <color indexed="64"/>
      </right>
      <top/>
      <bottom style="thin">
        <color indexed="64"/>
      </bottom>
      <diagonal/>
    </border>
  </borders>
  <cellStyleXfs count="68">
    <xf numFmtId="0" fontId="0" fillId="0" borderId="0"/>
    <xf numFmtId="0" fontId="11" fillId="0" borderId="0"/>
    <xf numFmtId="165" fontId="35" fillId="0" borderId="0" applyFont="0" applyFill="0" applyBorder="0" applyAlignment="0" applyProtection="0"/>
    <xf numFmtId="166" fontId="35" fillId="0" borderId="0" applyFont="0" applyFill="0" applyBorder="0" applyAlignment="0" applyProtection="0"/>
    <xf numFmtId="167" fontId="35" fillId="0" borderId="0" applyFont="0" applyFill="0" applyBorder="0" applyAlignment="0" applyProtection="0"/>
    <xf numFmtId="168" fontId="35" fillId="0" borderId="0" applyFont="0" applyFill="0" applyBorder="0" applyAlignment="0" applyProtection="0"/>
    <xf numFmtId="0" fontId="35" fillId="0" borderId="0"/>
    <xf numFmtId="0" fontId="11" fillId="0" borderId="0"/>
    <xf numFmtId="0" fontId="11" fillId="0" borderId="0"/>
    <xf numFmtId="169" fontId="54" fillId="0" borderId="0" applyFill="0" applyBorder="0" applyAlignment="0" applyProtection="0"/>
    <xf numFmtId="169" fontId="54" fillId="0" borderId="0" applyFill="0" applyBorder="0" applyAlignment="0" applyProtection="0"/>
    <xf numFmtId="169" fontId="54" fillId="0" borderId="0" applyFill="0" applyBorder="0" applyAlignment="0" applyProtection="0"/>
    <xf numFmtId="0" fontId="11" fillId="0" borderId="0"/>
    <xf numFmtId="169" fontId="54" fillId="0" borderId="0" applyFill="0" applyBorder="0" applyAlignment="0" applyProtection="0"/>
    <xf numFmtId="0" fontId="11" fillId="0" borderId="0"/>
    <xf numFmtId="43" fontId="11" fillId="0" borderId="0" applyFont="0" applyFill="0" applyBorder="0" applyAlignment="0" applyProtection="0"/>
    <xf numFmtId="0" fontId="11" fillId="0" borderId="0"/>
    <xf numFmtId="0" fontId="79" fillId="5" borderId="0" applyNumberFormat="0" applyBorder="0" applyAlignment="0" applyProtection="0"/>
    <xf numFmtId="0" fontId="79" fillId="6" borderId="0" applyNumberFormat="0" applyBorder="0" applyAlignment="0" applyProtection="0"/>
    <xf numFmtId="0" fontId="79" fillId="7" borderId="0" applyNumberFormat="0" applyBorder="0" applyAlignment="0" applyProtection="0"/>
    <xf numFmtId="0" fontId="79" fillId="8" borderId="0" applyNumberFormat="0" applyBorder="0" applyAlignment="0" applyProtection="0"/>
    <xf numFmtId="0" fontId="79" fillId="9" borderId="0" applyNumberFormat="0" applyBorder="0" applyAlignment="0" applyProtection="0"/>
    <xf numFmtId="0" fontId="79" fillId="10" borderId="0" applyNumberFormat="0" applyBorder="0" applyAlignment="0" applyProtection="0"/>
    <xf numFmtId="0" fontId="79" fillId="11" borderId="0" applyNumberFormat="0" applyBorder="0" applyAlignment="0" applyProtection="0"/>
    <xf numFmtId="0" fontId="79" fillId="12" borderId="0" applyNumberFormat="0" applyBorder="0" applyAlignment="0" applyProtection="0"/>
    <xf numFmtId="0" fontId="79" fillId="13" borderId="0" applyNumberFormat="0" applyBorder="0" applyAlignment="0" applyProtection="0"/>
    <xf numFmtId="0" fontId="79" fillId="8" borderId="0" applyNumberFormat="0" applyBorder="0" applyAlignment="0" applyProtection="0"/>
    <xf numFmtId="0" fontId="79" fillId="11" borderId="0" applyNumberFormat="0" applyBorder="0" applyAlignment="0" applyProtection="0"/>
    <xf numFmtId="0" fontId="79" fillId="14" borderId="0" applyNumberFormat="0" applyBorder="0" applyAlignment="0" applyProtection="0"/>
    <xf numFmtId="0" fontId="79" fillId="11" borderId="0" applyNumberFormat="0" applyBorder="0" applyAlignment="0" applyProtection="0"/>
    <xf numFmtId="0" fontId="80" fillId="15" borderId="0" applyNumberFormat="0" applyBorder="0" applyAlignment="0" applyProtection="0"/>
    <xf numFmtId="0" fontId="80" fillId="12" borderId="0" applyNumberFormat="0" applyBorder="0" applyAlignment="0" applyProtection="0"/>
    <xf numFmtId="0" fontId="80" fillId="13" borderId="0" applyNumberFormat="0" applyBorder="0" applyAlignment="0" applyProtection="0"/>
    <xf numFmtId="0" fontId="80" fillId="16" borderId="0" applyNumberFormat="0" applyBorder="0" applyAlignment="0" applyProtection="0"/>
    <xf numFmtId="0" fontId="80" fillId="17" borderId="0" applyNumberFormat="0" applyBorder="0" applyAlignment="0" applyProtection="0"/>
    <xf numFmtId="0" fontId="80" fillId="18" borderId="0" applyNumberFormat="0" applyBorder="0" applyAlignment="0" applyProtection="0"/>
    <xf numFmtId="0" fontId="80" fillId="19" borderId="0" applyNumberFormat="0" applyBorder="0" applyAlignment="0" applyProtection="0"/>
    <xf numFmtId="0" fontId="80" fillId="20" borderId="0" applyNumberFormat="0" applyBorder="0" applyAlignment="0" applyProtection="0"/>
    <xf numFmtId="0" fontId="80" fillId="21" borderId="0" applyNumberFormat="0" applyBorder="0" applyAlignment="0" applyProtection="0"/>
    <xf numFmtId="0" fontId="80" fillId="16" borderId="0" applyNumberFormat="0" applyBorder="0" applyAlignment="0" applyProtection="0"/>
    <xf numFmtId="0" fontId="80" fillId="17" borderId="0" applyNumberFormat="0" applyBorder="0" applyAlignment="0" applyProtection="0"/>
    <xf numFmtId="0" fontId="80" fillId="22" borderId="0" applyNumberFormat="0" applyBorder="0" applyAlignment="0" applyProtection="0"/>
    <xf numFmtId="0" fontId="81" fillId="6" borderId="0" applyNumberFormat="0" applyBorder="0" applyAlignment="0" applyProtection="0"/>
    <xf numFmtId="0" fontId="82" fillId="23" borderId="62" applyNumberFormat="0" applyAlignment="0" applyProtection="0"/>
    <xf numFmtId="0" fontId="83" fillId="24" borderId="63" applyNumberFormat="0" applyAlignment="0" applyProtection="0"/>
    <xf numFmtId="0" fontId="11" fillId="0" borderId="0"/>
    <xf numFmtId="0" fontId="84" fillId="0" borderId="0" applyNumberFormat="0" applyFill="0" applyBorder="0" applyAlignment="0" applyProtection="0"/>
    <xf numFmtId="0" fontId="85" fillId="7" borderId="0" applyNumberFormat="0" applyBorder="0" applyAlignment="0" applyProtection="0"/>
    <xf numFmtId="0" fontId="86" fillId="0" borderId="64" applyNumberFormat="0" applyFill="0" applyAlignment="0" applyProtection="0"/>
    <xf numFmtId="0" fontId="87" fillId="0" borderId="65" applyNumberFormat="0" applyFill="0" applyAlignment="0" applyProtection="0"/>
    <xf numFmtId="0" fontId="88" fillId="0" borderId="66" applyNumberFormat="0" applyFill="0" applyAlignment="0" applyProtection="0"/>
    <xf numFmtId="0" fontId="88" fillId="0" borderId="0" applyNumberFormat="0" applyFill="0" applyBorder="0" applyAlignment="0" applyProtection="0"/>
    <xf numFmtId="0" fontId="89" fillId="10" borderId="62" applyNumberFormat="0" applyAlignment="0" applyProtection="0"/>
    <xf numFmtId="0" fontId="90" fillId="0" borderId="67" applyNumberFormat="0" applyFill="0" applyAlignment="0" applyProtection="0"/>
    <xf numFmtId="0" fontId="91" fillId="25" borderId="0" applyNumberFormat="0" applyBorder="0" applyAlignment="0" applyProtection="0"/>
    <xf numFmtId="0" fontId="36" fillId="26" borderId="68" applyNumberFormat="0" applyFont="0" applyAlignment="0" applyProtection="0"/>
    <xf numFmtId="0" fontId="11" fillId="0" borderId="0"/>
    <xf numFmtId="0" fontId="92" fillId="23" borderId="69" applyNumberFormat="0" applyAlignment="0" applyProtection="0"/>
    <xf numFmtId="0" fontId="93" fillId="0" borderId="0" applyNumberFormat="0" applyFill="0" applyBorder="0" applyAlignment="0" applyProtection="0"/>
    <xf numFmtId="0" fontId="94" fillId="0" borderId="70" applyNumberFormat="0" applyFill="0" applyAlignment="0" applyProtection="0"/>
    <xf numFmtId="0" fontId="95" fillId="0" borderId="0" applyNumberFormat="0" applyFill="0" applyBorder="0" applyAlignment="0" applyProtection="0"/>
    <xf numFmtId="43" fontId="66" fillId="0" borderId="0" applyFont="0" applyFill="0" applyBorder="0" applyAlignment="0" applyProtection="0"/>
    <xf numFmtId="0" fontId="11" fillId="0" borderId="0"/>
    <xf numFmtId="0" fontId="11" fillId="0" borderId="0"/>
    <xf numFmtId="0" fontId="11" fillId="0" borderId="0"/>
    <xf numFmtId="0" fontId="36" fillId="0" borderId="0"/>
    <xf numFmtId="166" fontId="36" fillId="0" borderId="0" applyFont="0" applyFill="0" applyBorder="0" applyAlignment="0" applyProtection="0"/>
    <xf numFmtId="9" fontId="36" fillId="0" borderId="0" applyFont="0" applyFill="0" applyBorder="0" applyAlignment="0" applyProtection="0"/>
  </cellStyleXfs>
  <cellXfs count="905">
    <xf numFmtId="0" fontId="0" fillId="0" borderId="0" xfId="0"/>
    <xf numFmtId="0" fontId="9" fillId="0" borderId="0" xfId="0" applyFont="1" applyAlignment="1">
      <alignment vertical="top"/>
    </xf>
    <xf numFmtId="0" fontId="10" fillId="0" borderId="0" xfId="0" applyFont="1" applyAlignment="1">
      <alignment vertical="top"/>
    </xf>
    <xf numFmtId="0" fontId="9" fillId="0" borderId="0" xfId="0" applyFont="1" applyAlignment="1">
      <alignment horizontal="justify" vertical="top"/>
    </xf>
    <xf numFmtId="0" fontId="9" fillId="0" borderId="0" xfId="0" applyFont="1" applyAlignment="1">
      <alignment horizontal="right" vertical="top"/>
    </xf>
    <xf numFmtId="0" fontId="9" fillId="0" borderId="0" xfId="0" applyFont="1" applyAlignment="1">
      <alignment horizontal="left" vertical="top"/>
    </xf>
    <xf numFmtId="0" fontId="9" fillId="0" borderId="0" xfId="0" applyFont="1" applyAlignment="1">
      <alignment vertical="top"/>
    </xf>
    <xf numFmtId="0" fontId="5" fillId="0" borderId="0" xfId="0" applyFont="1" applyAlignment="1">
      <alignment horizontal="justify" vertical="center"/>
    </xf>
    <xf numFmtId="0" fontId="18" fillId="0" borderId="0" xfId="0" applyFont="1" applyAlignment="1">
      <alignment horizontal="justify" vertical="center"/>
    </xf>
    <xf numFmtId="0" fontId="5" fillId="0" borderId="0" xfId="0" applyFont="1" applyAlignment="1">
      <alignment horizontal="center" vertical="center"/>
    </xf>
    <xf numFmtId="0" fontId="5" fillId="0" borderId="0" xfId="0" applyFont="1" applyBorder="1" applyAlignment="1">
      <alignment horizontal="center" vertical="center"/>
    </xf>
    <xf numFmtId="0" fontId="22" fillId="0" borderId="0" xfId="0" applyFont="1" applyAlignment="1">
      <alignment horizontal="justify" vertical="center"/>
    </xf>
    <xf numFmtId="0" fontId="22" fillId="0" borderId="0" xfId="1" applyFont="1"/>
    <xf numFmtId="0" fontId="11" fillId="0" borderId="0" xfId="1" applyAlignment="1">
      <alignment vertical="center"/>
    </xf>
    <xf numFmtId="0" fontId="11" fillId="0" borderId="0" xfId="1" applyAlignment="1"/>
    <xf numFmtId="0" fontId="23" fillId="0" borderId="0" xfId="1" applyFont="1" applyAlignment="1">
      <alignment horizontal="right"/>
    </xf>
    <xf numFmtId="0" fontId="9" fillId="0" borderId="0" xfId="0" applyFont="1" applyAlignment="1">
      <alignment horizontal="justify" vertical="top"/>
    </xf>
    <xf numFmtId="0" fontId="9" fillId="0" borderId="0" xfId="0" applyFont="1" applyAlignment="1">
      <alignment vertical="top"/>
    </xf>
    <xf numFmtId="0" fontId="10" fillId="0" borderId="0" xfId="0" applyFont="1" applyAlignment="1">
      <alignment horizontal="justify" vertical="top"/>
    </xf>
    <xf numFmtId="0" fontId="9" fillId="0" borderId="0" xfId="0" applyFont="1" applyFill="1" applyAlignment="1">
      <alignment horizontal="justify" vertical="top"/>
    </xf>
    <xf numFmtId="0" fontId="9" fillId="0" borderId="0" xfId="0" applyFont="1" applyAlignment="1">
      <alignment horizontal="left" vertical="top"/>
    </xf>
    <xf numFmtId="0" fontId="5" fillId="0" borderId="0" xfId="0" applyFont="1" applyAlignment="1">
      <alignment horizontal="justify" vertical="center"/>
    </xf>
    <xf numFmtId="0" fontId="5" fillId="0" borderId="2" xfId="0" applyFont="1" applyFill="1" applyBorder="1" applyAlignment="1">
      <alignment horizontal="justify" vertical="center"/>
    </xf>
    <xf numFmtId="0" fontId="5" fillId="0" borderId="2" xfId="0" applyFont="1" applyBorder="1" applyAlignment="1">
      <alignment horizontal="justify" vertical="center" wrapText="1"/>
    </xf>
    <xf numFmtId="0" fontId="18" fillId="0" borderId="27" xfId="0" applyFont="1" applyBorder="1" applyAlignment="1">
      <alignment horizontal="justify" vertical="center"/>
    </xf>
    <xf numFmtId="0" fontId="18" fillId="0" borderId="27" xfId="0" applyFont="1" applyFill="1" applyBorder="1" applyAlignment="1">
      <alignment horizontal="justify" vertical="center"/>
    </xf>
    <xf numFmtId="0" fontId="9" fillId="0" borderId="26" xfId="0" applyFont="1" applyFill="1" applyBorder="1" applyAlignment="1">
      <alignment horizontal="center" vertical="center"/>
    </xf>
    <xf numFmtId="0" fontId="9" fillId="0" borderId="2" xfId="0" applyFont="1" applyFill="1" applyBorder="1" applyAlignment="1">
      <alignment horizontal="justify" vertical="center"/>
    </xf>
    <xf numFmtId="0" fontId="9" fillId="0" borderId="26" xfId="0" applyFont="1" applyBorder="1" applyAlignment="1">
      <alignment horizontal="center" vertical="center"/>
    </xf>
    <xf numFmtId="0" fontId="9" fillId="0" borderId="2" xfId="0" applyFont="1" applyBorder="1" applyAlignment="1">
      <alignment horizontal="justify" vertical="center"/>
    </xf>
    <xf numFmtId="0" fontId="9" fillId="0" borderId="0" xfId="0" applyFont="1" applyAlignment="1">
      <alignment vertical="top"/>
    </xf>
    <xf numFmtId="0" fontId="6" fillId="3" borderId="26" xfId="0" applyFont="1" applyFill="1" applyBorder="1" applyAlignment="1">
      <alignment horizontal="center" vertical="center"/>
    </xf>
    <xf numFmtId="0" fontId="6" fillId="3" borderId="2" xfId="0" applyFont="1" applyFill="1" applyBorder="1" applyAlignment="1">
      <alignment horizontal="justify" vertical="center"/>
    </xf>
    <xf numFmtId="0" fontId="21" fillId="3" borderId="27" xfId="0" applyFont="1" applyFill="1" applyBorder="1" applyAlignment="1">
      <alignment horizontal="justify" vertical="center"/>
    </xf>
    <xf numFmtId="0" fontId="11" fillId="0" borderId="0" xfId="1"/>
    <xf numFmtId="0" fontId="22" fillId="0" borderId="0" xfId="1" applyFont="1" applyBorder="1" applyAlignment="1"/>
    <xf numFmtId="0" fontId="31" fillId="0" borderId="0" xfId="1" applyFont="1" applyBorder="1" applyAlignment="1">
      <alignment horizontal="center" vertical="center"/>
    </xf>
    <xf numFmtId="0" fontId="18" fillId="0" borderId="0" xfId="1" applyFont="1" applyBorder="1" applyAlignment="1">
      <alignment horizontal="justify"/>
    </xf>
    <xf numFmtId="0" fontId="33" fillId="0" borderId="0" xfId="1" applyFont="1" applyAlignment="1">
      <alignment horizontal="center"/>
    </xf>
    <xf numFmtId="0" fontId="25" fillId="0" borderId="37" xfId="1" applyFont="1" applyFill="1" applyBorder="1" applyAlignment="1">
      <alignment vertical="center"/>
    </xf>
    <xf numFmtId="0" fontId="25" fillId="0" borderId="14" xfId="1" applyFont="1" applyFill="1" applyBorder="1" applyAlignment="1">
      <alignment vertical="center"/>
    </xf>
    <xf numFmtId="0" fontId="9" fillId="0" borderId="0" xfId="0" applyFont="1" applyAlignment="1">
      <alignment horizontal="justify" vertical="top"/>
    </xf>
    <xf numFmtId="0" fontId="21" fillId="0" borderId="27" xfId="0" applyFont="1" applyBorder="1" applyAlignment="1">
      <alignment horizontal="justify" vertical="center"/>
    </xf>
    <xf numFmtId="0" fontId="21" fillId="0" borderId="27" xfId="0" applyNumberFormat="1" applyFont="1" applyBorder="1" applyAlignment="1">
      <alignment horizontal="justify" vertical="center"/>
    </xf>
    <xf numFmtId="0" fontId="39" fillId="0" borderId="0" xfId="0" applyFont="1" applyAlignment="1">
      <alignment horizontal="justify" vertical="center"/>
    </xf>
    <xf numFmtId="0" fontId="38" fillId="0" borderId="0" xfId="0" applyFont="1" applyAlignment="1">
      <alignment horizontal="justify" vertical="center"/>
    </xf>
    <xf numFmtId="0" fontId="39" fillId="2" borderId="0" xfId="1" applyFont="1" applyFill="1" applyAlignment="1">
      <alignment vertical="top"/>
    </xf>
    <xf numFmtId="0" fontId="38" fillId="2" borderId="0" xfId="1" applyFont="1" applyFill="1" applyAlignment="1">
      <alignment horizontal="justify" vertical="top"/>
    </xf>
    <xf numFmtId="0" fontId="24" fillId="0" borderId="0" xfId="0" applyFont="1" applyFill="1" applyAlignment="1">
      <alignment vertical="center"/>
    </xf>
    <xf numFmtId="0" fontId="9" fillId="0" borderId="0" xfId="0" applyFont="1" applyAlignment="1">
      <alignment horizontal="justify" vertical="top"/>
    </xf>
    <xf numFmtId="0" fontId="29" fillId="0" borderId="0" xfId="0" applyFont="1" applyFill="1" applyAlignment="1">
      <alignment vertical="top"/>
    </xf>
    <xf numFmtId="0" fontId="40" fillId="0" borderId="0" xfId="0" applyFont="1" applyFill="1" applyAlignment="1">
      <alignment horizontal="justify" vertical="top"/>
    </xf>
    <xf numFmtId="0" fontId="5" fillId="0" borderId="0" xfId="0" applyFont="1" applyAlignment="1">
      <alignment horizontal="justify" vertical="center"/>
    </xf>
    <xf numFmtId="0" fontId="41" fillId="0" borderId="0" xfId="0" applyFont="1" applyAlignment="1">
      <alignment horizontal="justify" vertical="center"/>
    </xf>
    <xf numFmtId="0" fontId="9" fillId="0" borderId="0" xfId="0" applyFont="1" applyAlignment="1">
      <alignment horizontal="justify" vertical="top"/>
    </xf>
    <xf numFmtId="0" fontId="42" fillId="0" borderId="0" xfId="0" applyFont="1" applyAlignment="1">
      <alignment horizontal="justify" vertical="top"/>
    </xf>
    <xf numFmtId="0" fontId="43" fillId="0" borderId="0" xfId="0" applyFont="1" applyAlignment="1">
      <alignment horizontal="justify" vertical="top"/>
    </xf>
    <xf numFmtId="49" fontId="18" fillId="0" borderId="27" xfId="0" applyNumberFormat="1" applyFont="1" applyBorder="1" applyAlignment="1">
      <alignment horizontal="justify" vertical="center"/>
    </xf>
    <xf numFmtId="0" fontId="9" fillId="0" borderId="0" xfId="0" applyFont="1" applyAlignment="1">
      <alignment vertical="top"/>
    </xf>
    <xf numFmtId="0" fontId="10" fillId="0" borderId="0" xfId="0" applyFont="1" applyAlignment="1">
      <alignment horizontal="justify" vertical="top"/>
    </xf>
    <xf numFmtId="0" fontId="9" fillId="0" borderId="0" xfId="0" applyFont="1" applyAlignment="1">
      <alignment horizontal="justify" vertical="top"/>
    </xf>
    <xf numFmtId="0" fontId="12" fillId="0" borderId="0" xfId="0" applyFont="1" applyFill="1" applyAlignment="1">
      <alignment vertical="top"/>
    </xf>
    <xf numFmtId="0" fontId="14" fillId="0" borderId="0" xfId="0" applyFont="1" applyFill="1" applyAlignment="1">
      <alignment horizontal="right" vertical="top"/>
    </xf>
    <xf numFmtId="0" fontId="9" fillId="0" borderId="0" xfId="0" applyFont="1" applyAlignment="1">
      <alignment horizontal="justify" vertical="top"/>
    </xf>
    <xf numFmtId="0" fontId="9" fillId="0" borderId="0" xfId="0" applyFont="1" applyAlignment="1">
      <alignment vertical="top"/>
    </xf>
    <xf numFmtId="0" fontId="9" fillId="0" borderId="0" xfId="0" applyFont="1" applyAlignment="1">
      <alignment horizontal="left" vertical="top"/>
    </xf>
    <xf numFmtId="0" fontId="10" fillId="0" borderId="0" xfId="0" applyFont="1" applyAlignment="1">
      <alignment vertical="top"/>
    </xf>
    <xf numFmtId="0" fontId="15" fillId="0" borderId="0" xfId="0" applyFont="1" applyFill="1" applyAlignment="1">
      <alignment horizontal="right" vertical="top"/>
    </xf>
    <xf numFmtId="0" fontId="44" fillId="0" borderId="0" xfId="0" applyFont="1" applyAlignment="1">
      <alignment vertical="top"/>
    </xf>
    <xf numFmtId="0" fontId="11" fillId="0" borderId="0" xfId="1"/>
    <xf numFmtId="0" fontId="22" fillId="0" borderId="0" xfId="1" applyFont="1" applyBorder="1" applyAlignment="1"/>
    <xf numFmtId="0" fontId="24" fillId="0" borderId="0" xfId="1" applyFont="1" applyAlignment="1">
      <alignment horizontal="justify" vertical="center"/>
    </xf>
    <xf numFmtId="0" fontId="19" fillId="0" borderId="0" xfId="1" applyFont="1" applyAlignment="1">
      <alignment vertical="center"/>
    </xf>
    <xf numFmtId="0" fontId="39" fillId="2" borderId="0" xfId="1" applyFont="1" applyFill="1" applyAlignment="1"/>
    <xf numFmtId="0" fontId="15" fillId="0" borderId="14" xfId="1" applyFont="1" applyFill="1" applyBorder="1" applyAlignment="1">
      <alignment vertical="center"/>
    </xf>
    <xf numFmtId="0" fontId="15" fillId="0" borderId="37" xfId="1" applyFont="1" applyFill="1" applyBorder="1" applyAlignment="1">
      <alignment vertical="center"/>
    </xf>
    <xf numFmtId="0" fontId="26" fillId="4" borderId="32" xfId="1" applyFont="1" applyFill="1" applyBorder="1" applyAlignment="1">
      <alignment horizontal="center"/>
    </xf>
    <xf numFmtId="0" fontId="26" fillId="4" borderId="9" xfId="1" applyFont="1" applyFill="1" applyBorder="1" applyAlignment="1">
      <alignment horizontal="center"/>
    </xf>
    <xf numFmtId="0" fontId="47" fillId="0" borderId="2" xfId="1" applyFont="1" applyBorder="1" applyAlignment="1">
      <alignment horizontal="justify" vertical="center"/>
    </xf>
    <xf numFmtId="0" fontId="14" fillId="0" borderId="0" xfId="1" applyFont="1" applyFill="1"/>
    <xf numFmtId="0" fontId="14" fillId="0" borderId="0" xfId="1" applyFont="1" applyFill="1" applyAlignment="1">
      <alignment horizontal="justify" vertical="top"/>
    </xf>
    <xf numFmtId="0" fontId="11" fillId="0" borderId="0" xfId="1" applyFont="1"/>
    <xf numFmtId="0" fontId="10" fillId="0" borderId="0" xfId="0" applyFont="1" applyAlignment="1">
      <alignment vertical="top"/>
    </xf>
    <xf numFmtId="0" fontId="44" fillId="0" borderId="0" xfId="0" applyFont="1" applyAlignment="1">
      <alignment vertical="top" wrapText="1"/>
    </xf>
    <xf numFmtId="0" fontId="9" fillId="0" borderId="0" xfId="0" applyFont="1" applyAlignment="1">
      <alignment vertical="top"/>
    </xf>
    <xf numFmtId="0" fontId="4" fillId="0" borderId="2" xfId="0" applyFont="1" applyFill="1" applyBorder="1" applyAlignment="1">
      <alignment horizontal="justify" vertical="center"/>
    </xf>
    <xf numFmtId="0" fontId="9" fillId="0" borderId="0" xfId="0" applyFont="1" applyAlignment="1">
      <alignment vertical="top"/>
    </xf>
    <xf numFmtId="0" fontId="9" fillId="0" borderId="0" xfId="0" applyFont="1" applyAlignment="1">
      <alignment horizontal="justify" vertical="top"/>
    </xf>
    <xf numFmtId="0" fontId="10" fillId="0" borderId="0" xfId="0" applyFont="1" applyAlignment="1">
      <alignment horizontal="justify" vertical="top"/>
    </xf>
    <xf numFmtId="0" fontId="10" fillId="0" borderId="0" xfId="0" applyFont="1" applyAlignment="1">
      <alignment vertical="top"/>
    </xf>
    <xf numFmtId="0" fontId="49" fillId="0" borderId="0" xfId="0" applyFont="1" applyFill="1" applyAlignment="1">
      <alignment horizontal="justify" vertical="top"/>
    </xf>
    <xf numFmtId="0" fontId="42" fillId="0" borderId="0" xfId="0" applyFont="1" applyAlignment="1">
      <alignment vertical="top"/>
    </xf>
    <xf numFmtId="0" fontId="50" fillId="0" borderId="0" xfId="0" applyFont="1" applyAlignment="1">
      <alignment horizontal="justify" vertical="top"/>
    </xf>
    <xf numFmtId="0" fontId="9" fillId="0" borderId="0" xfId="0" applyFont="1" applyFill="1" applyAlignment="1">
      <alignment vertical="top"/>
    </xf>
    <xf numFmtId="0" fontId="3" fillId="0" borderId="0" xfId="0" applyFont="1" applyAlignment="1">
      <alignment horizontal="justify" vertical="center"/>
    </xf>
    <xf numFmtId="0" fontId="3" fillId="0" borderId="44" xfId="0" applyFont="1" applyBorder="1" applyAlignment="1">
      <alignment horizontal="justify" vertical="center"/>
    </xf>
    <xf numFmtId="0" fontId="6" fillId="0" borderId="44" xfId="0" applyFont="1" applyBorder="1" applyAlignment="1">
      <alignment horizontal="justify" vertical="center"/>
    </xf>
    <xf numFmtId="0" fontId="3" fillId="0" borderId="0" xfId="0" applyFont="1" applyAlignment="1">
      <alignment horizontal="center" vertical="center"/>
    </xf>
    <xf numFmtId="0" fontId="6" fillId="0" borderId="0" xfId="0" applyFont="1" applyAlignment="1">
      <alignment horizontal="justify" vertical="center"/>
    </xf>
    <xf numFmtId="0" fontId="19" fillId="0" borderId="0" xfId="0" applyFont="1" applyBorder="1" applyAlignment="1">
      <alignment horizontal="center" vertical="center"/>
    </xf>
    <xf numFmtId="0" fontId="19" fillId="0" borderId="0" xfId="0" applyFont="1" applyBorder="1" applyAlignment="1">
      <alignment horizontal="left" vertical="center"/>
    </xf>
    <xf numFmtId="0" fontId="3" fillId="0" borderId="36" xfId="0" applyFont="1" applyBorder="1" applyAlignment="1">
      <alignment horizontal="center" vertical="center"/>
    </xf>
    <xf numFmtId="0" fontId="3" fillId="0" borderId="6" xfId="0" applyFont="1" applyBorder="1" applyAlignment="1">
      <alignment horizontal="justify" vertical="center"/>
    </xf>
    <xf numFmtId="0" fontId="6" fillId="0" borderId="6" xfId="0" applyFont="1" applyBorder="1" applyAlignment="1">
      <alignment horizontal="justify" vertical="center"/>
    </xf>
    <xf numFmtId="0" fontId="3" fillId="0" borderId="7" xfId="0" applyFont="1" applyBorder="1" applyAlignment="1">
      <alignment horizontal="justify" vertical="center"/>
    </xf>
    <xf numFmtId="0" fontId="6" fillId="0" borderId="2" xfId="0" applyFont="1" applyBorder="1" applyAlignment="1">
      <alignment horizontal="justify" vertical="center"/>
    </xf>
    <xf numFmtId="0" fontId="21" fillId="0" borderId="2" xfId="0" applyFont="1" applyBorder="1" applyAlignment="1">
      <alignment horizontal="justify" vertical="center"/>
    </xf>
    <xf numFmtId="0" fontId="6" fillId="0" borderId="9" xfId="0" applyFont="1" applyBorder="1" applyAlignment="1">
      <alignment horizontal="left" vertical="center"/>
    </xf>
    <xf numFmtId="0" fontId="18" fillId="0" borderId="9" xfId="0" applyFont="1" applyBorder="1" applyAlignment="1">
      <alignment horizontal="justify" vertical="center"/>
    </xf>
    <xf numFmtId="0" fontId="6" fillId="0" borderId="9" xfId="0" applyFont="1" applyBorder="1" applyAlignment="1">
      <alignment horizontal="center" vertical="center"/>
    </xf>
    <xf numFmtId="0" fontId="3" fillId="0" borderId="9" xfId="0" applyFont="1" applyBorder="1" applyAlignment="1">
      <alignment vertical="center"/>
    </xf>
    <xf numFmtId="0" fontId="3" fillId="0" borderId="0" xfId="0" applyFont="1" applyAlignment="1">
      <alignment vertical="center"/>
    </xf>
    <xf numFmtId="0" fontId="6" fillId="0" borderId="2" xfId="0" applyFont="1" applyBorder="1" applyAlignment="1">
      <alignment horizontal="left" vertical="center"/>
    </xf>
    <xf numFmtId="0" fontId="18" fillId="0" borderId="2" xfId="0" applyFont="1" applyBorder="1" applyAlignment="1">
      <alignment horizontal="justify" vertical="center"/>
    </xf>
    <xf numFmtId="0" fontId="6" fillId="0" borderId="2" xfId="0" applyFont="1" applyBorder="1" applyAlignment="1">
      <alignment horizontal="center" vertical="center"/>
    </xf>
    <xf numFmtId="0" fontId="3" fillId="0" borderId="2" xfId="0" applyFont="1" applyBorder="1" applyAlignment="1">
      <alignment vertical="center"/>
    </xf>
    <xf numFmtId="0" fontId="3" fillId="0" borderId="53" xfId="0" applyFont="1" applyBorder="1" applyAlignment="1">
      <alignment horizontal="center" vertical="center"/>
    </xf>
    <xf numFmtId="0" fontId="3" fillId="0" borderId="54" xfId="0" applyFont="1" applyBorder="1" applyAlignment="1">
      <alignment horizontal="justify" vertical="center"/>
    </xf>
    <xf numFmtId="0" fontId="10" fillId="0" borderId="55" xfId="0" applyFont="1" applyBorder="1" applyAlignment="1">
      <alignment horizontal="left" vertical="top"/>
    </xf>
    <xf numFmtId="0" fontId="3" fillId="0" borderId="57" xfId="0" applyFont="1" applyBorder="1" applyAlignment="1">
      <alignment horizontal="center" vertical="center"/>
    </xf>
    <xf numFmtId="0" fontId="3" fillId="0" borderId="43" xfId="0" applyFont="1" applyBorder="1" applyAlignment="1">
      <alignment horizontal="justify" vertical="center"/>
    </xf>
    <xf numFmtId="0" fontId="6" fillId="0" borderId="43" xfId="0" applyFont="1" applyBorder="1" applyAlignment="1">
      <alignment horizontal="justify" vertical="center"/>
    </xf>
    <xf numFmtId="0" fontId="3" fillId="0" borderId="58" xfId="0" applyFont="1" applyBorder="1" applyAlignment="1">
      <alignment horizontal="justify" vertical="center"/>
    </xf>
    <xf numFmtId="0" fontId="51" fillId="0" borderId="0" xfId="0" applyFont="1" applyFill="1" applyAlignment="1">
      <alignment horizontal="left" vertical="center"/>
    </xf>
    <xf numFmtId="0" fontId="3" fillId="0" borderId="0" xfId="0" applyFont="1" applyFill="1" applyAlignment="1">
      <alignment horizontal="justify" vertical="center"/>
    </xf>
    <xf numFmtId="0" fontId="9" fillId="0" borderId="0" xfId="0" applyFont="1" applyAlignment="1">
      <alignment horizontal="justify" vertical="top"/>
    </xf>
    <xf numFmtId="0" fontId="11" fillId="0" borderId="0" xfId="0" applyFont="1" applyFill="1" applyAlignment="1">
      <alignment horizontal="justify" vertical="top"/>
    </xf>
    <xf numFmtId="0" fontId="9" fillId="0" borderId="0" xfId="0" applyFont="1" applyAlignment="1">
      <alignment vertical="top"/>
    </xf>
    <xf numFmtId="0" fontId="9" fillId="0" borderId="0" xfId="0" applyFont="1" applyAlignment="1">
      <alignment horizontal="justify" vertical="top"/>
    </xf>
    <xf numFmtId="0" fontId="11" fillId="0" borderId="0" xfId="1"/>
    <xf numFmtId="0" fontId="10" fillId="0" borderId="0" xfId="0" applyFont="1" applyAlignment="1">
      <alignment horizontal="justify" vertical="center"/>
    </xf>
    <xf numFmtId="0" fontId="11" fillId="0" borderId="0" xfId="0" applyFont="1" applyFill="1" applyAlignment="1">
      <alignment horizontal="right" vertical="top"/>
    </xf>
    <xf numFmtId="0" fontId="10" fillId="3" borderId="0" xfId="0" applyFont="1" applyFill="1" applyAlignment="1">
      <alignment horizontal="justify" vertical="center"/>
    </xf>
    <xf numFmtId="0" fontId="15" fillId="3" borderId="0" xfId="0" applyFont="1" applyFill="1" applyAlignment="1">
      <alignment horizontal="justify" vertical="top"/>
    </xf>
    <xf numFmtId="0" fontId="10" fillId="3" borderId="0" xfId="0" applyFont="1" applyFill="1" applyAlignment="1">
      <alignment horizontal="justify" vertical="top"/>
    </xf>
    <xf numFmtId="0" fontId="10" fillId="3" borderId="0" xfId="0" applyFont="1" applyFill="1" applyAlignment="1">
      <alignment horizontal="justify" vertical="top"/>
    </xf>
    <xf numFmtId="0" fontId="9" fillId="0" borderId="0" xfId="0" applyFont="1" applyAlignment="1">
      <alignment horizontal="justify" vertical="top"/>
    </xf>
    <xf numFmtId="0" fontId="10" fillId="0" borderId="0" xfId="0" applyFont="1" applyAlignment="1">
      <alignment vertical="top"/>
    </xf>
    <xf numFmtId="0" fontId="30" fillId="0" borderId="0" xfId="0" applyFont="1" applyFill="1" applyAlignment="1">
      <alignment vertical="top"/>
    </xf>
    <xf numFmtId="0" fontId="9" fillId="0" borderId="0" xfId="0" applyFont="1" applyAlignment="1">
      <alignment vertical="top"/>
    </xf>
    <xf numFmtId="0" fontId="9" fillId="0" borderId="0" xfId="0" applyFont="1" applyAlignment="1">
      <alignment horizontal="justify" vertical="top"/>
    </xf>
    <xf numFmtId="0" fontId="9" fillId="0" borderId="0" xfId="0" applyFont="1" applyAlignment="1">
      <alignment vertical="top"/>
    </xf>
    <xf numFmtId="0" fontId="43" fillId="0" borderId="0" xfId="0" applyFont="1" applyFill="1" applyAlignment="1">
      <alignment horizontal="justify" vertical="top"/>
    </xf>
    <xf numFmtId="0" fontId="6" fillId="0" borderId="6" xfId="0" applyFont="1" applyBorder="1" applyAlignment="1">
      <alignment horizontal="justify" vertical="center"/>
    </xf>
    <xf numFmtId="0" fontId="2" fillId="0" borderId="53" xfId="0" applyFont="1" applyBorder="1" applyAlignment="1">
      <alignment horizontal="center" vertical="center"/>
    </xf>
    <xf numFmtId="0" fontId="2" fillId="0" borderId="44" xfId="0" applyFont="1" applyBorder="1" applyAlignment="1">
      <alignment horizontal="justify" vertical="center"/>
    </xf>
    <xf numFmtId="0" fontId="2" fillId="0" borderId="54" xfId="0" applyFont="1" applyBorder="1" applyAlignment="1">
      <alignment horizontal="justify" vertical="center"/>
    </xf>
    <xf numFmtId="0" fontId="2" fillId="0" borderId="0" xfId="0" applyFont="1" applyAlignment="1">
      <alignment horizontal="justify" vertical="center"/>
    </xf>
    <xf numFmtId="0" fontId="2" fillId="0" borderId="57" xfId="0" applyFont="1" applyBorder="1" applyAlignment="1">
      <alignment horizontal="center" vertical="center"/>
    </xf>
    <xf numFmtId="0" fontId="2" fillId="0" borderId="43" xfId="0" applyFont="1" applyBorder="1" applyAlignment="1">
      <alignment horizontal="justify" vertical="center"/>
    </xf>
    <xf numFmtId="0" fontId="2" fillId="0" borderId="58" xfId="0" applyFont="1" applyBorder="1" applyAlignment="1">
      <alignment horizontal="justify" vertical="center"/>
    </xf>
    <xf numFmtId="0" fontId="2" fillId="0" borderId="0" xfId="0" applyFont="1" applyFill="1" applyAlignment="1">
      <alignment horizontal="justify" vertical="center"/>
    </xf>
    <xf numFmtId="0" fontId="2" fillId="0" borderId="0" xfId="0" applyFont="1" applyAlignment="1">
      <alignment horizontal="center" vertical="center"/>
    </xf>
    <xf numFmtId="0" fontId="2" fillId="0" borderId="36" xfId="0" applyFont="1" applyBorder="1" applyAlignment="1">
      <alignment horizontal="center"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36" fillId="0" borderId="0" xfId="1" applyFont="1" applyFill="1"/>
    <xf numFmtId="0" fontId="36" fillId="0" borderId="0" xfId="1" applyFont="1" applyFill="1" applyBorder="1"/>
    <xf numFmtId="0" fontId="60" fillId="0" borderId="0" xfId="14" applyFont="1" applyFill="1" applyAlignment="1">
      <alignment horizontal="center" vertical="top"/>
    </xf>
    <xf numFmtId="0" fontId="57" fillId="0" borderId="0" xfId="14" applyFont="1" applyFill="1" applyBorder="1" applyAlignment="1">
      <alignment horizontal="left" vertical="justify" wrapText="1"/>
    </xf>
    <xf numFmtId="0" fontId="58" fillId="0" borderId="0" xfId="14" applyFont="1" applyFill="1" applyBorder="1" applyAlignment="1">
      <alignment horizontal="left"/>
    </xf>
    <xf numFmtId="0" fontId="36" fillId="0" borderId="0" xfId="1" applyFont="1" applyFill="1" applyAlignment="1">
      <alignment horizontal="center"/>
    </xf>
    <xf numFmtId="0" fontId="11" fillId="0" borderId="0" xfId="14" applyFont="1" applyFill="1" applyAlignment="1">
      <alignment vertical="top" wrapText="1"/>
    </xf>
    <xf numFmtId="0" fontId="57" fillId="0" borderId="0" xfId="14" applyFont="1" applyFill="1" applyAlignment="1">
      <alignment horizontal="center"/>
    </xf>
    <xf numFmtId="0" fontId="57" fillId="0" borderId="0" xfId="14" applyFont="1" applyFill="1" applyAlignment="1">
      <alignment horizontal="justify" vertical="justify" wrapText="1"/>
    </xf>
    <xf numFmtId="0" fontId="66" fillId="0" borderId="6" xfId="14" applyFont="1" applyFill="1" applyBorder="1" applyAlignment="1">
      <alignment horizontal="center" vertical="top" wrapText="1"/>
    </xf>
    <xf numFmtId="0" fontId="11" fillId="0" borderId="6" xfId="14" applyFill="1" applyBorder="1" applyAlignment="1">
      <alignment horizontal="center" vertical="justify"/>
    </xf>
    <xf numFmtId="0" fontId="11" fillId="0" borderId="0" xfId="14" applyFill="1"/>
    <xf numFmtId="0" fontId="11" fillId="0" borderId="0" xfId="14" applyFont="1" applyFill="1"/>
    <xf numFmtId="0" fontId="66" fillId="0" borderId="0" xfId="1" applyFont="1" applyFill="1" applyBorder="1" applyAlignment="1">
      <alignment horizontal="left" vertical="top"/>
    </xf>
    <xf numFmtId="0" fontId="67" fillId="0" borderId="0" xfId="1" applyFont="1" applyFill="1" applyBorder="1"/>
    <xf numFmtId="0" fontId="66" fillId="0" borderId="0" xfId="1" applyFont="1" applyFill="1" applyBorder="1" applyAlignment="1">
      <alignment horizontal="center"/>
    </xf>
    <xf numFmtId="4" fontId="66" fillId="0" borderId="0" xfId="1" applyNumberFormat="1" applyFont="1" applyFill="1" applyBorder="1" applyAlignment="1">
      <alignment horizontal="center"/>
    </xf>
    <xf numFmtId="0" fontId="57" fillId="0" borderId="0" xfId="1" applyFont="1" applyFill="1" applyBorder="1"/>
    <xf numFmtId="0" fontId="66" fillId="0" borderId="0" xfId="1" applyFont="1" applyFill="1" applyBorder="1"/>
    <xf numFmtId="49" fontId="66" fillId="0" borderId="0" xfId="1" applyNumberFormat="1" applyFont="1" applyFill="1" applyBorder="1" applyAlignment="1">
      <alignment horizontal="left" vertical="top"/>
    </xf>
    <xf numFmtId="49" fontId="66" fillId="0" borderId="0" xfId="1" applyNumberFormat="1" applyFont="1" applyFill="1" applyAlignment="1">
      <alignment horizontal="justify" vertical="top"/>
    </xf>
    <xf numFmtId="49" fontId="57" fillId="0" borderId="0" xfId="1" applyNumberFormat="1" applyFont="1" applyFill="1" applyAlignment="1">
      <alignment horizontal="left" vertical="top"/>
    </xf>
    <xf numFmtId="0" fontId="66" fillId="0" borderId="0" xfId="1" applyFont="1" applyFill="1" applyAlignment="1">
      <alignment horizontal="center"/>
    </xf>
    <xf numFmtId="49" fontId="66" fillId="0" borderId="0" xfId="1" applyNumberFormat="1" applyFont="1" applyFill="1" applyAlignment="1">
      <alignment horizontal="justify" vertical="top" wrapText="1"/>
    </xf>
    <xf numFmtId="0" fontId="11" fillId="0" borderId="0" xfId="1" applyFill="1"/>
    <xf numFmtId="49" fontId="66" fillId="0" borderId="0" xfId="1" applyNumberFormat="1" applyFont="1" applyFill="1" applyBorder="1" applyAlignment="1">
      <alignment horizontal="center"/>
    </xf>
    <xf numFmtId="49" fontId="66" fillId="0" borderId="0" xfId="1" applyNumberFormat="1" applyFont="1" applyFill="1" applyAlignment="1"/>
    <xf numFmtId="0" fontId="66" fillId="0" borderId="0" xfId="1" applyFont="1" applyFill="1"/>
    <xf numFmtId="49" fontId="36" fillId="0" borderId="0" xfId="1" applyNumberFormat="1" applyFont="1" applyFill="1"/>
    <xf numFmtId="49" fontId="57" fillId="0" borderId="0" xfId="1" applyNumberFormat="1" applyFont="1" applyFill="1" applyBorder="1" applyAlignment="1">
      <alignment horizontal="left" vertical="top"/>
    </xf>
    <xf numFmtId="49" fontId="11" fillId="0" borderId="0" xfId="16" applyNumberFormat="1" applyFont="1" applyFill="1" applyBorder="1"/>
    <xf numFmtId="0" fontId="36" fillId="0" borderId="0" xfId="1" applyFont="1" applyFill="1" applyBorder="1" applyAlignment="1">
      <alignment horizontal="center"/>
    </xf>
    <xf numFmtId="49" fontId="67" fillId="0" borderId="0" xfId="1" applyNumberFormat="1" applyFont="1" applyFill="1" applyBorder="1"/>
    <xf numFmtId="0" fontId="66" fillId="0" borderId="0" xfId="1" applyNumberFormat="1" applyFont="1" applyFill="1" applyAlignment="1">
      <alignment horizontal="justify" vertical="top"/>
    </xf>
    <xf numFmtId="0" fontId="66" fillId="0" borderId="0" xfId="1" quotePrefix="1" applyNumberFormat="1" applyFont="1" applyFill="1" applyAlignment="1">
      <alignment horizontal="justify" vertical="top"/>
    </xf>
    <xf numFmtId="0" fontId="57" fillId="0" borderId="0" xfId="1" applyFont="1" applyAlignment="1">
      <alignment horizontal="justify" vertical="top" wrapText="1"/>
    </xf>
    <xf numFmtId="0" fontId="57" fillId="0" borderId="0" xfId="1" applyFont="1" applyAlignment="1">
      <alignment horizontal="center"/>
    </xf>
    <xf numFmtId="0" fontId="66" fillId="0" borderId="0" xfId="1" applyNumberFormat="1" applyFont="1" applyFill="1" applyAlignment="1" applyProtection="1">
      <alignment horizontal="justify" vertical="top"/>
      <protection locked="0"/>
    </xf>
    <xf numFmtId="0" fontId="66" fillId="0" borderId="0" xfId="1" applyNumberFormat="1" applyFont="1" applyAlignment="1">
      <alignment horizontal="justify" vertical="top"/>
    </xf>
    <xf numFmtId="4" fontId="66" fillId="0" borderId="0" xfId="1" applyNumberFormat="1" applyFont="1" applyBorder="1" applyAlignment="1">
      <alignment horizontal="center"/>
    </xf>
    <xf numFmtId="49" fontId="57" fillId="0" borderId="0" xfId="1" applyNumberFormat="1" applyFont="1"/>
    <xf numFmtId="0" fontId="36" fillId="0" borderId="0" xfId="1" applyFont="1" applyAlignment="1">
      <alignment horizontal="center"/>
    </xf>
    <xf numFmtId="49" fontId="66" fillId="0" borderId="0" xfId="1" applyNumberFormat="1" applyFont="1" applyBorder="1" applyAlignment="1">
      <alignment horizontal="center"/>
    </xf>
    <xf numFmtId="49" fontId="36" fillId="0" borderId="0" xfId="1" applyNumberFormat="1" applyFont="1" applyBorder="1"/>
    <xf numFmtId="0" fontId="36" fillId="0" borderId="0" xfId="1" applyFont="1" applyBorder="1" applyAlignment="1">
      <alignment horizontal="center"/>
    </xf>
    <xf numFmtId="49" fontId="66" fillId="0" borderId="0" xfId="1" applyNumberFormat="1" applyFont="1" applyAlignment="1">
      <alignment horizontal="justify" vertical="top"/>
    </xf>
    <xf numFmtId="0" fontId="67" fillId="0" borderId="0" xfId="1" applyFont="1" applyFill="1" applyBorder="1" applyAlignment="1">
      <alignment horizontal="center"/>
    </xf>
    <xf numFmtId="49" fontId="11" fillId="0" borderId="0" xfId="1" applyNumberFormat="1" applyFont="1" applyFill="1" applyBorder="1" applyAlignment="1">
      <alignment horizontal="left" vertical="top"/>
    </xf>
    <xf numFmtId="0" fontId="72" fillId="0" borderId="0" xfId="1" applyFont="1" applyFill="1" applyAlignment="1">
      <alignment horizontal="justify" vertical="top"/>
    </xf>
    <xf numFmtId="0" fontId="73" fillId="0" borderId="0" xfId="1" applyFont="1" applyFill="1" applyAlignment="1">
      <alignment wrapText="1"/>
    </xf>
    <xf numFmtId="0" fontId="72" fillId="0" borderId="0" xfId="1" applyFont="1" applyFill="1" applyAlignment="1">
      <alignment horizontal="left" wrapText="1"/>
    </xf>
    <xf numFmtId="0" fontId="73" fillId="0" borderId="0" xfId="1" applyFont="1" applyFill="1" applyAlignment="1">
      <alignment horizontal="justify" vertical="top"/>
    </xf>
    <xf numFmtId="0" fontId="66" fillId="0" borderId="0" xfId="1" quotePrefix="1" applyNumberFormat="1" applyFont="1" applyFill="1" applyAlignment="1" applyProtection="1">
      <alignment horizontal="justify" vertical="top"/>
      <protection locked="0"/>
    </xf>
    <xf numFmtId="0" fontId="57" fillId="0" borderId="0" xfId="1" applyFont="1" applyFill="1" applyAlignment="1">
      <alignment horizontal="left" vertical="top"/>
    </xf>
    <xf numFmtId="0" fontId="74" fillId="0" borderId="0" xfId="1" applyFont="1" applyFill="1"/>
    <xf numFmtId="0" fontId="67" fillId="0" borderId="59" xfId="1" applyFont="1" applyFill="1" applyBorder="1"/>
    <xf numFmtId="49" fontId="66" fillId="0" borderId="0" xfId="1" applyNumberFormat="1" applyFont="1" applyFill="1" applyAlignment="1">
      <alignment horizontal="left" vertical="top"/>
    </xf>
    <xf numFmtId="49" fontId="66" fillId="0" borderId="0" xfId="1" applyNumberFormat="1" applyFont="1" applyFill="1"/>
    <xf numFmtId="0" fontId="73" fillId="0" borderId="0" xfId="1" applyFont="1" applyFill="1" applyAlignment="1">
      <alignment horizontal="left" wrapText="1"/>
    </xf>
    <xf numFmtId="0" fontId="75" fillId="0" borderId="0" xfId="1" applyFont="1" applyFill="1"/>
    <xf numFmtId="0" fontId="66" fillId="0" borderId="0" xfId="1" quotePrefix="1" applyFont="1" applyFill="1"/>
    <xf numFmtId="49" fontId="11" fillId="0" borderId="0" xfId="1" applyNumberFormat="1" applyFill="1"/>
    <xf numFmtId="0" fontId="57" fillId="0" borderId="0" xfId="1" applyFont="1" applyFill="1" applyAlignment="1">
      <alignment horizontal="center"/>
    </xf>
    <xf numFmtId="0" fontId="11" fillId="0" borderId="0" xfId="1" applyFont="1" applyFill="1" applyAlignment="1">
      <alignment horizontal="justify" vertical="top" wrapText="1"/>
    </xf>
    <xf numFmtId="0" fontId="11" fillId="0" borderId="0" xfId="1" applyFont="1" applyFill="1"/>
    <xf numFmtId="0" fontId="66" fillId="0" borderId="0" xfId="1" applyFont="1" applyFill="1" applyAlignment="1">
      <alignment horizontal="justify"/>
    </xf>
    <xf numFmtId="0" fontId="67" fillId="0" borderId="0" xfId="1" applyFont="1" applyFill="1"/>
    <xf numFmtId="0" fontId="11" fillId="0" borderId="0" xfId="1" applyFont="1" applyFill="1" applyAlignment="1">
      <alignment horizontal="center"/>
    </xf>
    <xf numFmtId="0" fontId="77" fillId="0" borderId="0" xfId="1" applyFont="1" applyFill="1" applyAlignment="1">
      <alignment horizontal="justify" vertical="top"/>
    </xf>
    <xf numFmtId="0" fontId="22" fillId="0" borderId="0" xfId="1" applyFont="1" applyFill="1" applyBorder="1" applyAlignment="1">
      <alignment wrapText="1"/>
    </xf>
    <xf numFmtId="0" fontId="57" fillId="0" borderId="0" xfId="1" applyFont="1" applyFill="1" applyAlignment="1">
      <alignment horizontal="justify" vertical="top" wrapText="1"/>
    </xf>
    <xf numFmtId="0" fontId="21" fillId="0" borderId="0" xfId="1" applyFont="1" applyFill="1" applyBorder="1" applyAlignment="1">
      <alignment horizontal="justify" vertical="top" wrapText="1"/>
    </xf>
    <xf numFmtId="0" fontId="21" fillId="0" borderId="0" xfId="1" applyFont="1" applyFill="1" applyBorder="1" applyAlignment="1">
      <alignment horizontal="center" wrapText="1"/>
    </xf>
    <xf numFmtId="0" fontId="57" fillId="0" borderId="0" xfId="1" quotePrefix="1" applyFont="1" applyFill="1" applyAlignment="1">
      <alignment horizontal="left" vertical="top"/>
    </xf>
    <xf numFmtId="0" fontId="57" fillId="0" borderId="0" xfId="1" applyFont="1" applyFill="1" applyBorder="1" applyAlignment="1">
      <alignment horizontal="center"/>
    </xf>
    <xf numFmtId="0" fontId="78" fillId="0" borderId="0" xfId="1" applyFont="1" applyFill="1" applyBorder="1"/>
    <xf numFmtId="0" fontId="66" fillId="0" borderId="4" xfId="1" applyFont="1" applyFill="1" applyBorder="1" applyAlignment="1">
      <alignment horizontal="center" vertical="center"/>
    </xf>
    <xf numFmtId="0" fontId="66" fillId="0" borderId="0" xfId="1" applyFont="1" applyFill="1" applyBorder="1" applyAlignment="1">
      <alignment horizontal="left" vertical="top" wrapText="1"/>
    </xf>
    <xf numFmtId="0" fontId="11" fillId="0" borderId="0" xfId="1" applyBorder="1" applyAlignment="1"/>
    <xf numFmtId="0" fontId="11" fillId="0" borderId="0" xfId="1" applyFill="1" applyBorder="1"/>
    <xf numFmtId="0" fontId="11" fillId="0" borderId="0" xfId="1" applyBorder="1"/>
    <xf numFmtId="0" fontId="96" fillId="0" borderId="74" xfId="1" applyFont="1" applyFill="1" applyBorder="1" applyAlignment="1">
      <alignment horizontal="left" vertical="top" wrapText="1"/>
    </xf>
    <xf numFmtId="0" fontId="96" fillId="0" borderId="0" xfId="1" applyFont="1" applyFill="1" applyBorder="1" applyAlignment="1">
      <alignment horizontal="left" vertical="top" wrapText="1"/>
    </xf>
    <xf numFmtId="0" fontId="96" fillId="0" borderId="0" xfId="1" applyFont="1" applyFill="1" applyBorder="1" applyAlignment="1">
      <alignment horizontal="left" vertical="center" wrapText="1"/>
    </xf>
    <xf numFmtId="0" fontId="96" fillId="0" borderId="0" xfId="1" applyFont="1" applyFill="1" applyBorder="1" applyAlignment="1">
      <alignment horizontal="center" vertical="center" wrapText="1"/>
    </xf>
    <xf numFmtId="0" fontId="96" fillId="0" borderId="0" xfId="1" applyFont="1" applyFill="1" applyBorder="1" applyAlignment="1">
      <alignment horizontal="center" wrapText="1"/>
    </xf>
    <xf numFmtId="0" fontId="97" fillId="0" borderId="2" xfId="1" applyFont="1" applyFill="1" applyBorder="1" applyAlignment="1">
      <alignment horizontal="center" vertical="center" wrapText="1"/>
    </xf>
    <xf numFmtId="0" fontId="96" fillId="0" borderId="2" xfId="1" applyFont="1" applyFill="1" applyBorder="1" applyAlignment="1">
      <alignment horizontal="center" vertical="center" wrapText="1"/>
    </xf>
    <xf numFmtId="0" fontId="66" fillId="0" borderId="0" xfId="1" applyFont="1" applyFill="1" applyBorder="1" applyAlignment="1">
      <alignment horizontal="center" wrapText="1"/>
    </xf>
    <xf numFmtId="0" fontId="67" fillId="27" borderId="36" xfId="1" applyFont="1" applyFill="1" applyBorder="1" applyAlignment="1">
      <alignment horizontal="left" vertical="center" wrapText="1"/>
    </xf>
    <xf numFmtId="0" fontId="67" fillId="0" borderId="6" xfId="1" applyFont="1" applyFill="1" applyBorder="1" applyAlignment="1">
      <alignment horizontal="left" vertical="center" wrapText="1"/>
    </xf>
    <xf numFmtId="0" fontId="67" fillId="27" borderId="6" xfId="1" applyFont="1" applyFill="1" applyBorder="1" applyAlignment="1">
      <alignment horizontal="left" vertical="center"/>
    </xf>
    <xf numFmtId="0" fontId="66" fillId="27" borderId="6" xfId="1" applyFont="1" applyFill="1" applyBorder="1" applyAlignment="1">
      <alignment horizontal="center" vertical="center" wrapText="1"/>
    </xf>
    <xf numFmtId="0" fontId="66" fillId="0" borderId="75" xfId="1" applyFont="1" applyFill="1" applyBorder="1" applyAlignment="1">
      <alignment horizontal="right" wrapText="1"/>
    </xf>
    <xf numFmtId="0" fontId="97" fillId="0" borderId="76" xfId="1" applyFont="1" applyFill="1" applyBorder="1" applyAlignment="1">
      <alignment horizontal="center" vertical="center" wrapText="1"/>
    </xf>
    <xf numFmtId="0" fontId="11" fillId="0" borderId="77" xfId="1" applyFont="1" applyFill="1" applyBorder="1" applyAlignment="1">
      <alignment horizontal="justify" wrapText="1"/>
    </xf>
    <xf numFmtId="0" fontId="11" fillId="0" borderId="77" xfId="1" applyFont="1" applyBorder="1" applyAlignment="1">
      <alignment horizontal="right"/>
    </xf>
    <xf numFmtId="0" fontId="66" fillId="0" borderId="80" xfId="1" applyFont="1" applyFill="1" applyBorder="1" applyAlignment="1">
      <alignment horizontal="right" wrapText="1"/>
    </xf>
    <xf numFmtId="0" fontId="66" fillId="0" borderId="81" xfId="1" applyFont="1" applyFill="1" applyBorder="1" applyAlignment="1">
      <alignment horizontal="right" wrapText="1"/>
    </xf>
    <xf numFmtId="0" fontId="98" fillId="0" borderId="82" xfId="1" applyFont="1" applyFill="1" applyBorder="1" applyAlignment="1">
      <alignment horizontal="justify" wrapText="1"/>
    </xf>
    <xf numFmtId="0" fontId="11" fillId="0" borderId="82" xfId="1" applyFont="1" applyBorder="1" applyAlignment="1">
      <alignment horizontal="center"/>
    </xf>
    <xf numFmtId="4" fontId="66" fillId="0" borderId="0" xfId="61" applyNumberFormat="1" applyFont="1" applyFill="1" applyBorder="1" applyAlignment="1" applyProtection="1">
      <alignment horizontal="right" wrapText="1"/>
      <protection locked="0"/>
    </xf>
    <xf numFmtId="1" fontId="11" fillId="0" borderId="81" xfId="1" applyNumberFormat="1" applyFont="1" applyFill="1" applyBorder="1" applyAlignment="1">
      <alignment horizontal="right" wrapText="1"/>
    </xf>
    <xf numFmtId="0" fontId="98" fillId="0" borderId="84" xfId="1" applyFont="1" applyFill="1" applyBorder="1" applyAlignment="1">
      <alignment horizontal="justify" wrapText="1"/>
    </xf>
    <xf numFmtId="0" fontId="11" fillId="0" borderId="84" xfId="1" applyFont="1" applyBorder="1" applyAlignment="1">
      <alignment horizontal="center"/>
    </xf>
    <xf numFmtId="0" fontId="66" fillId="0" borderId="0" xfId="1" applyFont="1" applyBorder="1" applyAlignment="1">
      <alignment horizontal="center"/>
    </xf>
    <xf numFmtId="0" fontId="66" fillId="0" borderId="72" xfId="1" applyFont="1" applyFill="1" applyBorder="1" applyAlignment="1">
      <alignment horizontal="left" vertical="top"/>
    </xf>
    <xf numFmtId="0" fontId="11" fillId="0" borderId="72" xfId="1" applyBorder="1" applyAlignment="1">
      <alignment horizontal="left" vertical="center"/>
    </xf>
    <xf numFmtId="0" fontId="11" fillId="0" borderId="72" xfId="1" applyBorder="1" applyAlignment="1">
      <alignment horizontal="center" vertical="center"/>
    </xf>
    <xf numFmtId="0" fontId="67" fillId="27" borderId="35" xfId="1" applyFont="1" applyFill="1" applyBorder="1" applyAlignment="1">
      <alignment horizontal="left" vertical="center" wrapText="1"/>
    </xf>
    <xf numFmtId="0" fontId="67" fillId="0" borderId="1" xfId="1" applyFont="1" applyFill="1" applyBorder="1" applyAlignment="1">
      <alignment horizontal="left" vertical="center" wrapText="1"/>
    </xf>
    <xf numFmtId="0" fontId="67" fillId="27" borderId="1" xfId="1" applyFont="1" applyFill="1" applyBorder="1" applyAlignment="1">
      <alignment horizontal="left" vertical="center" wrapText="1"/>
    </xf>
    <xf numFmtId="0" fontId="66" fillId="27" borderId="1" xfId="1" applyFont="1" applyFill="1" applyBorder="1" applyAlignment="1">
      <alignment horizontal="center" vertical="center" wrapText="1"/>
    </xf>
    <xf numFmtId="0" fontId="66" fillId="0" borderId="85" xfId="1" applyFont="1" applyFill="1" applyBorder="1" applyAlignment="1">
      <alignment horizontal="right" wrapText="1"/>
    </xf>
    <xf numFmtId="0" fontId="66" fillId="0" borderId="77" xfId="1" applyFont="1" applyFill="1" applyBorder="1" applyAlignment="1">
      <alignment horizontal="right" wrapText="1"/>
    </xf>
    <xf numFmtId="0" fontId="66" fillId="0" borderId="77" xfId="1" applyFont="1" applyFill="1" applyBorder="1" applyAlignment="1">
      <alignment horizontal="justify" vertical="center" wrapText="1"/>
    </xf>
    <xf numFmtId="0" fontId="66" fillId="0" borderId="77" xfId="1" applyFont="1" applyFill="1" applyBorder="1" applyAlignment="1">
      <alignment horizontal="center"/>
    </xf>
    <xf numFmtId="0" fontId="66" fillId="0" borderId="77" xfId="1" applyFont="1" applyFill="1" applyBorder="1" applyAlignment="1">
      <alignment horizontal="right"/>
    </xf>
    <xf numFmtId="0" fontId="66" fillId="0" borderId="82" xfId="1" applyFont="1" applyFill="1" applyBorder="1" applyAlignment="1">
      <alignment horizontal="right" wrapText="1"/>
    </xf>
    <xf numFmtId="0" fontId="66" fillId="0" borderId="82" xfId="1" applyFont="1" applyFill="1" applyBorder="1" applyAlignment="1">
      <alignment horizontal="justify" vertical="center" wrapText="1"/>
    </xf>
    <xf numFmtId="0" fontId="66" fillId="0" borderId="82" xfId="1" applyFont="1" applyFill="1" applyBorder="1" applyAlignment="1">
      <alignment horizontal="center"/>
    </xf>
    <xf numFmtId="0" fontId="66" fillId="0" borderId="82" xfId="1" applyFont="1" applyFill="1" applyBorder="1" applyAlignment="1">
      <alignment horizontal="right"/>
    </xf>
    <xf numFmtId="1" fontId="11" fillId="0" borderId="82" xfId="1" applyNumberFormat="1" applyFont="1" applyFill="1" applyBorder="1" applyAlignment="1">
      <alignment horizontal="right" wrapText="1"/>
    </xf>
    <xf numFmtId="0" fontId="66" fillId="0" borderId="87" xfId="1" applyFont="1" applyFill="1" applyBorder="1" applyAlignment="1">
      <alignment horizontal="center"/>
    </xf>
    <xf numFmtId="0" fontId="66" fillId="0" borderId="88" xfId="1" applyFont="1" applyFill="1" applyBorder="1" applyAlignment="1">
      <alignment horizontal="justify" vertical="center" wrapText="1"/>
    </xf>
    <xf numFmtId="0" fontId="66" fillId="0" borderId="78" xfId="1" applyFont="1" applyFill="1" applyBorder="1" applyAlignment="1">
      <alignment horizontal="center"/>
    </xf>
    <xf numFmtId="0" fontId="66" fillId="0" borderId="89" xfId="1" applyFont="1" applyFill="1" applyBorder="1" applyAlignment="1">
      <alignment horizontal="right" vertical="center"/>
    </xf>
    <xf numFmtId="1" fontId="11" fillId="0" borderId="84" xfId="1" applyNumberFormat="1" applyFont="1" applyFill="1" applyBorder="1" applyAlignment="1">
      <alignment horizontal="center" vertical="center"/>
    </xf>
    <xf numFmtId="0" fontId="66" fillId="0" borderId="84" xfId="1" applyFont="1" applyFill="1" applyBorder="1" applyAlignment="1">
      <alignment horizontal="justify" vertical="center" wrapText="1"/>
    </xf>
    <xf numFmtId="0" fontId="66" fillId="0" borderId="84" xfId="1" applyFont="1" applyFill="1" applyBorder="1" applyAlignment="1">
      <alignment horizontal="center" vertical="center"/>
    </xf>
    <xf numFmtId="0" fontId="99" fillId="27" borderId="1" xfId="1" applyFont="1" applyFill="1" applyBorder="1" applyAlignment="1">
      <alignment horizontal="left" vertical="center" wrapText="1"/>
    </xf>
    <xf numFmtId="0" fontId="67" fillId="0" borderId="74" xfId="1" applyFont="1" applyFill="1" applyBorder="1" applyAlignment="1">
      <alignment horizontal="left" vertical="top" wrapText="1"/>
    </xf>
    <xf numFmtId="0" fontId="67" fillId="0" borderId="0" xfId="1" applyFont="1" applyFill="1" applyBorder="1" applyAlignment="1">
      <alignment horizontal="left" vertical="center" wrapText="1"/>
    </xf>
    <xf numFmtId="0" fontId="66" fillId="0" borderId="0" xfId="1" applyFont="1" applyFill="1" applyBorder="1" applyAlignment="1">
      <alignment horizontal="center" vertical="center" wrapText="1"/>
    </xf>
    <xf numFmtId="0" fontId="67" fillId="0" borderId="74" xfId="1" applyFont="1" applyFill="1" applyBorder="1" applyAlignment="1">
      <alignment horizontal="left" vertical="center" wrapText="1"/>
    </xf>
    <xf numFmtId="0" fontId="11" fillId="0" borderId="0" xfId="1" applyFill="1" applyBorder="1" applyAlignment="1">
      <alignment vertical="center"/>
    </xf>
    <xf numFmtId="0" fontId="11" fillId="0" borderId="0" xfId="1" applyBorder="1" applyAlignment="1">
      <alignment vertical="center"/>
    </xf>
    <xf numFmtId="0" fontId="11" fillId="0" borderId="77" xfId="1" applyFont="1" applyBorder="1" applyAlignment="1">
      <alignment horizontal="center"/>
    </xf>
    <xf numFmtId="171" fontId="66" fillId="0" borderId="0" xfId="1" applyNumberFormat="1" applyFont="1" applyFill="1" applyBorder="1" applyAlignment="1">
      <alignment horizontal="center" wrapText="1"/>
    </xf>
    <xf numFmtId="0" fontId="15" fillId="0" borderId="82" xfId="1" applyFont="1" applyFill="1" applyBorder="1" applyAlignment="1">
      <alignment horizontal="justify" wrapText="1"/>
    </xf>
    <xf numFmtId="0" fontId="11" fillId="0" borderId="82" xfId="1" applyFont="1" applyFill="1" applyBorder="1" applyAlignment="1">
      <alignment horizontal="justify" wrapText="1"/>
    </xf>
    <xf numFmtId="0" fontId="66" fillId="0" borderId="82" xfId="1" quotePrefix="1" applyFont="1" applyFill="1" applyBorder="1" applyAlignment="1">
      <alignment horizontal="center" wrapText="1"/>
    </xf>
    <xf numFmtId="0" fontId="98" fillId="0" borderId="82" xfId="1" applyFont="1" applyFill="1" applyBorder="1" applyAlignment="1">
      <alignment horizontal="justify" vertical="center" wrapText="1"/>
    </xf>
    <xf numFmtId="0" fontId="96" fillId="0" borderId="82" xfId="1" quotePrefix="1" applyFont="1" applyFill="1" applyBorder="1" applyAlignment="1">
      <alignment horizontal="center" wrapText="1"/>
    </xf>
    <xf numFmtId="0" fontId="66" fillId="0" borderId="82" xfId="1" applyFont="1" applyBorder="1" applyAlignment="1">
      <alignment horizontal="center"/>
    </xf>
    <xf numFmtId="0" fontId="15" fillId="0" borderId="82" xfId="1" applyFont="1" applyBorder="1" applyAlignment="1">
      <alignment horizontal="justify" wrapText="1"/>
    </xf>
    <xf numFmtId="0" fontId="11" fillId="0" borderId="82" xfId="1" applyFont="1" applyBorder="1" applyAlignment="1">
      <alignment horizontal="justify" vertical="center" wrapText="1"/>
    </xf>
    <xf numFmtId="0" fontId="66" fillId="0" borderId="84" xfId="1" applyFont="1" applyFill="1" applyBorder="1" applyAlignment="1">
      <alignment horizontal="right" wrapText="1"/>
    </xf>
    <xf numFmtId="0" fontId="98" fillId="0" borderId="84" xfId="1" applyFont="1" applyBorder="1" applyAlignment="1">
      <alignment horizontal="center" wrapText="1"/>
    </xf>
    <xf numFmtId="43" fontId="99" fillId="0" borderId="0" xfId="1" applyNumberFormat="1" applyFont="1" applyFill="1" applyBorder="1" applyAlignment="1">
      <alignment horizontal="center"/>
    </xf>
    <xf numFmtId="0" fontId="77" fillId="0" borderId="0" xfId="1" applyFont="1" applyFill="1" applyBorder="1"/>
    <xf numFmtId="0" fontId="99" fillId="0" borderId="74" xfId="1" applyFont="1" applyFill="1" applyBorder="1" applyAlignment="1">
      <alignment horizontal="right" vertical="center"/>
    </xf>
    <xf numFmtId="0" fontId="99" fillId="0" borderId="0" xfId="1" applyFont="1" applyFill="1" applyBorder="1" applyAlignment="1">
      <alignment horizontal="right" vertical="center"/>
    </xf>
    <xf numFmtId="170" fontId="99" fillId="0" borderId="0" xfId="61" applyNumberFormat="1" applyFont="1" applyFill="1" applyBorder="1" applyAlignment="1" applyProtection="1">
      <alignment horizontal="right" wrapText="1"/>
      <protection locked="0"/>
    </xf>
    <xf numFmtId="0" fontId="66" fillId="0" borderId="74" xfId="1" applyFont="1" applyFill="1" applyBorder="1" applyAlignment="1">
      <alignment horizontal="left" vertical="top" wrapText="1"/>
    </xf>
    <xf numFmtId="49" fontId="67" fillId="0" borderId="0" xfId="1" applyNumberFormat="1" applyFont="1" applyFill="1" applyBorder="1" applyAlignment="1">
      <alignment horizontal="justify" vertical="center" wrapText="1"/>
    </xf>
    <xf numFmtId="43" fontId="66" fillId="0" borderId="0" xfId="61" applyNumberFormat="1" applyFont="1" applyBorder="1" applyAlignment="1">
      <alignment horizontal="center"/>
    </xf>
    <xf numFmtId="0" fontId="66" fillId="0" borderId="72" xfId="1" applyFont="1" applyFill="1" applyBorder="1" applyAlignment="1">
      <alignment horizontal="left" vertical="top" wrapText="1"/>
    </xf>
    <xf numFmtId="49" fontId="67" fillId="0" borderId="72" xfId="1" applyNumberFormat="1" applyFont="1" applyFill="1" applyBorder="1" applyAlignment="1">
      <alignment horizontal="justify" vertical="center" wrapText="1"/>
    </xf>
    <xf numFmtId="0" fontId="66" fillId="0" borderId="72" xfId="1" applyFont="1" applyFill="1" applyBorder="1" applyAlignment="1">
      <alignment horizontal="center" vertical="center" wrapText="1"/>
    </xf>
    <xf numFmtId="0" fontId="67" fillId="27" borderId="74" xfId="1" applyFont="1" applyFill="1" applyBorder="1" applyAlignment="1">
      <alignment horizontal="left" vertical="center" wrapText="1"/>
    </xf>
    <xf numFmtId="0" fontId="67" fillId="0" borderId="0" xfId="1" applyFont="1" applyFill="1" applyBorder="1" applyAlignment="1">
      <alignment horizontal="left" wrapText="1"/>
    </xf>
    <xf numFmtId="0" fontId="67" fillId="27" borderId="0" xfId="1" applyFont="1" applyFill="1" applyBorder="1" applyAlignment="1">
      <alignment horizontal="left" vertical="center" wrapText="1"/>
    </xf>
    <xf numFmtId="0" fontId="66" fillId="27" borderId="0" xfId="1" applyFont="1" applyFill="1" applyBorder="1" applyAlignment="1">
      <alignment horizontal="center" vertical="center"/>
    </xf>
    <xf numFmtId="0" fontId="66" fillId="0" borderId="85" xfId="1" applyFont="1" applyFill="1" applyBorder="1" applyAlignment="1">
      <alignment horizontal="right"/>
    </xf>
    <xf numFmtId="0" fontId="66" fillId="0" borderId="77" xfId="1" applyFont="1" applyFill="1" applyBorder="1" applyAlignment="1">
      <alignment horizontal="justify" vertical="top" wrapText="1"/>
    </xf>
    <xf numFmtId="0" fontId="66" fillId="0" borderId="77" xfId="1" applyFont="1" applyFill="1" applyBorder="1" applyAlignment="1">
      <alignment horizontal="center" vertical="center"/>
    </xf>
    <xf numFmtId="0" fontId="66" fillId="0" borderId="80" xfId="1" applyFont="1" applyFill="1" applyBorder="1" applyAlignment="1">
      <alignment horizontal="right" vertical="top"/>
    </xf>
    <xf numFmtId="0" fontId="66" fillId="0" borderId="82" xfId="1" applyFont="1" applyFill="1" applyBorder="1" applyAlignment="1">
      <alignment horizontal="right" vertical="top"/>
    </xf>
    <xf numFmtId="49" fontId="66" fillId="0" borderId="82" xfId="1" applyNumberFormat="1" applyFont="1" applyFill="1" applyBorder="1" applyAlignment="1">
      <alignment horizontal="left" vertical="center"/>
    </xf>
    <xf numFmtId="0" fontId="66" fillId="0" borderId="80" xfId="1" applyFont="1" applyFill="1" applyBorder="1" applyAlignment="1">
      <alignment horizontal="right"/>
    </xf>
    <xf numFmtId="49" fontId="66" fillId="0" borderId="82" xfId="1" applyNumberFormat="1" applyFont="1" applyFill="1" applyBorder="1" applyAlignment="1">
      <alignment horizontal="justify" vertical="top" wrapText="1"/>
    </xf>
    <xf numFmtId="0" fontId="66" fillId="0" borderId="82" xfId="1" applyFont="1" applyFill="1" applyBorder="1" applyAlignment="1">
      <alignment horizontal="center" vertical="center"/>
    </xf>
    <xf numFmtId="43" fontId="66" fillId="0" borderId="0" xfId="61" applyNumberFormat="1" applyFont="1" applyBorder="1" applyAlignment="1">
      <alignment horizontal="center" vertical="center"/>
    </xf>
    <xf numFmtId="0" fontId="11" fillId="0" borderId="0" xfId="1" applyBorder="1" applyAlignment="1">
      <alignment horizontal="center" vertical="center"/>
    </xf>
    <xf numFmtId="0" fontId="66" fillId="0" borderId="82" xfId="1" applyFont="1" applyFill="1" applyBorder="1" applyAlignment="1">
      <alignment horizontal="justify" wrapText="1"/>
    </xf>
    <xf numFmtId="0" fontId="97" fillId="0" borderId="82" xfId="1" applyFont="1" applyFill="1" applyBorder="1" applyAlignment="1">
      <alignment horizontal="right"/>
    </xf>
    <xf numFmtId="0" fontId="11" fillId="0" borderId="80" xfId="1" applyBorder="1"/>
    <xf numFmtId="0" fontId="66" fillId="0" borderId="82" xfId="1" quotePrefix="1" applyFont="1" applyFill="1" applyBorder="1" applyAlignment="1">
      <alignment horizontal="right" vertical="top"/>
    </xf>
    <xf numFmtId="0" fontId="66" fillId="0" borderId="89" xfId="1" applyFont="1" applyFill="1" applyBorder="1" applyAlignment="1">
      <alignment horizontal="right"/>
    </xf>
    <xf numFmtId="0" fontId="66" fillId="0" borderId="84" xfId="1" applyFont="1" applyFill="1" applyBorder="1" applyAlignment="1">
      <alignment horizontal="right"/>
    </xf>
    <xf numFmtId="0" fontId="66" fillId="0" borderId="84" xfId="1" applyFont="1" applyFill="1" applyBorder="1" applyAlignment="1">
      <alignment horizontal="center"/>
    </xf>
    <xf numFmtId="43" fontId="67" fillId="29" borderId="0" xfId="1" applyNumberFormat="1" applyFont="1" applyFill="1" applyBorder="1" applyAlignment="1">
      <alignment horizontal="center"/>
    </xf>
    <xf numFmtId="43" fontId="66" fillId="0" borderId="0" xfId="61" applyNumberFormat="1" applyFont="1" applyFill="1" applyBorder="1" applyAlignment="1">
      <alignment horizontal="center" wrapText="1"/>
    </xf>
    <xf numFmtId="0" fontId="66" fillId="27" borderId="0" xfId="1" applyFont="1" applyFill="1" applyBorder="1" applyAlignment="1">
      <alignment horizontal="center" vertical="center" wrapText="1"/>
    </xf>
    <xf numFmtId="0" fontId="11" fillId="27" borderId="0" xfId="1" applyFill="1" applyBorder="1" applyAlignment="1">
      <alignment vertical="center"/>
    </xf>
    <xf numFmtId="0" fontId="97" fillId="0" borderId="85" xfId="1" applyFont="1" applyFill="1" applyBorder="1" applyAlignment="1">
      <alignment horizontal="center" vertical="center" wrapText="1"/>
    </xf>
    <xf numFmtId="0" fontId="97" fillId="0" borderId="77" xfId="1" applyFont="1" applyFill="1" applyBorder="1" applyAlignment="1">
      <alignment horizontal="center" vertical="center" wrapText="1"/>
    </xf>
    <xf numFmtId="0" fontId="96" fillId="0" borderId="77" xfId="1" applyFont="1" applyFill="1" applyBorder="1" applyAlignment="1">
      <alignment horizontal="center" vertical="center" wrapText="1"/>
    </xf>
    <xf numFmtId="49" fontId="11" fillId="0" borderId="82" xfId="1" applyNumberFormat="1" applyFont="1" applyFill="1" applyBorder="1" applyAlignment="1">
      <alignment horizontal="justify" vertical="top" wrapText="1"/>
    </xf>
    <xf numFmtId="0" fontId="11" fillId="0" borderId="82" xfId="1" applyFont="1" applyBorder="1" applyAlignment="1">
      <alignment horizontal="justify" vertical="top" wrapText="1"/>
    </xf>
    <xf numFmtId="0" fontId="66" fillId="0" borderId="82" xfId="56" applyFont="1" applyFill="1" applyBorder="1" applyAlignment="1" applyProtection="1">
      <alignment horizontal="justify" vertical="top" wrapText="1"/>
    </xf>
    <xf numFmtId="0" fontId="11" fillId="0" borderId="82" xfId="1" applyFont="1" applyFill="1" applyBorder="1" applyAlignment="1">
      <alignment horizontal="center" wrapText="1"/>
    </xf>
    <xf numFmtId="1" fontId="11" fillId="0" borderId="80" xfId="1" applyNumberFormat="1" applyFont="1" applyFill="1" applyBorder="1" applyAlignment="1">
      <alignment horizontal="right" wrapText="1"/>
    </xf>
    <xf numFmtId="1" fontId="11" fillId="0" borderId="82" xfId="1" quotePrefix="1" applyNumberFormat="1" applyFont="1" applyFill="1" applyBorder="1" applyAlignment="1">
      <alignment horizontal="right" wrapText="1"/>
    </xf>
    <xf numFmtId="0" fontId="66" fillId="0" borderId="89" xfId="1" applyFont="1" applyFill="1" applyBorder="1" applyAlignment="1">
      <alignment horizontal="right" wrapText="1"/>
    </xf>
    <xf numFmtId="0" fontId="98" fillId="0" borderId="84" xfId="1" applyFont="1" applyBorder="1" applyAlignment="1">
      <alignment horizontal="justify" vertical="center" wrapText="1"/>
    </xf>
    <xf numFmtId="0" fontId="98" fillId="0" borderId="84" xfId="1" applyFont="1" applyBorder="1" applyAlignment="1">
      <alignment horizontal="center" vertical="center" wrapText="1"/>
    </xf>
    <xf numFmtId="0" fontId="66" fillId="0" borderId="0" xfId="1" applyFont="1" applyBorder="1" applyAlignment="1">
      <alignment horizontal="center" vertical="center"/>
    </xf>
    <xf numFmtId="0" fontId="67" fillId="27" borderId="0" xfId="1" applyFont="1" applyFill="1" applyBorder="1" applyAlignment="1">
      <alignment horizontal="left" vertical="center"/>
    </xf>
    <xf numFmtId="0" fontId="66" fillId="0" borderId="77" xfId="1" applyFont="1" applyFill="1" applyBorder="1" applyAlignment="1">
      <alignment horizontal="left" vertical="center" wrapText="1"/>
    </xf>
    <xf numFmtId="0" fontId="11" fillId="0" borderId="82" xfId="1" applyFont="1" applyFill="1" applyBorder="1" applyAlignment="1">
      <alignment horizontal="justify" vertical="center" wrapText="1"/>
    </xf>
    <xf numFmtId="0" fontId="11" fillId="0" borderId="82" xfId="1" applyFont="1" applyFill="1" applyBorder="1" applyAlignment="1">
      <alignment horizontal="justify" vertical="top" wrapText="1"/>
    </xf>
    <xf numFmtId="0" fontId="98" fillId="0" borderId="84" xfId="1" applyFont="1" applyFill="1" applyBorder="1" applyAlignment="1">
      <alignment horizontal="justify" vertical="center" wrapText="1"/>
    </xf>
    <xf numFmtId="0" fontId="99" fillId="0" borderId="72" xfId="1" applyFont="1" applyFill="1" applyBorder="1" applyAlignment="1">
      <alignment horizontal="right" vertical="center" wrapText="1"/>
    </xf>
    <xf numFmtId="170" fontId="99" fillId="0" borderId="72" xfId="61" applyNumberFormat="1" applyFont="1" applyFill="1" applyBorder="1" applyAlignment="1" applyProtection="1">
      <alignment horizontal="right" wrapText="1"/>
      <protection locked="0"/>
    </xf>
    <xf numFmtId="171" fontId="66" fillId="0" borderId="0" xfId="1" applyNumberFormat="1" applyFont="1" applyBorder="1" applyAlignment="1">
      <alignment horizontal="center"/>
    </xf>
    <xf numFmtId="0" fontId="66" fillId="0" borderId="82" xfId="1" quotePrefix="1" applyFont="1" applyFill="1" applyBorder="1" applyAlignment="1">
      <alignment horizontal="right" wrapText="1"/>
    </xf>
    <xf numFmtId="0" fontId="67" fillId="27" borderId="35" xfId="1" applyFont="1" applyFill="1" applyBorder="1" applyAlignment="1">
      <alignment horizontal="left" vertical="center"/>
    </xf>
    <xf numFmtId="0" fontId="67" fillId="27" borderId="1" xfId="1" applyFont="1" applyFill="1" applyBorder="1" applyAlignment="1">
      <alignment horizontal="left" vertical="center"/>
    </xf>
    <xf numFmtId="0" fontId="97" fillId="0" borderId="78" xfId="1" applyFont="1" applyFill="1" applyBorder="1" applyAlignment="1">
      <alignment horizontal="center" vertical="center" wrapText="1"/>
    </xf>
    <xf numFmtId="0" fontId="66" fillId="0" borderId="78" xfId="1" applyFont="1" applyFill="1" applyBorder="1" applyAlignment="1">
      <alignment horizontal="justify" vertical="top" wrapText="1"/>
    </xf>
    <xf numFmtId="0" fontId="97" fillId="0" borderId="82" xfId="1" applyFont="1" applyFill="1" applyBorder="1" applyAlignment="1">
      <alignment horizontal="center" vertical="center" wrapText="1"/>
    </xf>
    <xf numFmtId="0" fontId="66" fillId="0" borderId="82" xfId="1" applyFont="1" applyFill="1" applyBorder="1" applyAlignment="1">
      <alignment horizontal="justify" vertical="top" wrapText="1"/>
    </xf>
    <xf numFmtId="0" fontId="66" fillId="0" borderId="82" xfId="1" applyFont="1" applyFill="1" applyBorder="1" applyAlignment="1">
      <alignment vertical="top" wrapText="1"/>
    </xf>
    <xf numFmtId="0" fontId="66" fillId="0" borderId="82" xfId="1" applyFont="1" applyFill="1" applyBorder="1" applyAlignment="1">
      <alignment horizontal="justify"/>
    </xf>
    <xf numFmtId="0" fontId="66" fillId="0" borderId="84" xfId="1" applyFont="1" applyFill="1" applyBorder="1" applyAlignment="1">
      <alignment horizontal="justify" vertical="top" wrapText="1"/>
    </xf>
    <xf numFmtId="0" fontId="98" fillId="0" borderId="82" xfId="1" applyFont="1" applyBorder="1" applyAlignment="1">
      <alignment horizontal="center" vertical="center" wrapText="1"/>
    </xf>
    <xf numFmtId="0" fontId="101" fillId="0" borderId="82" xfId="1" applyFont="1" applyFill="1" applyBorder="1" applyAlignment="1">
      <alignment horizontal="justify" vertical="center" wrapText="1"/>
    </xf>
    <xf numFmtId="0" fontId="101" fillId="0" borderId="84" xfId="1" applyFont="1" applyFill="1" applyBorder="1" applyAlignment="1">
      <alignment horizontal="justify" vertical="center" wrapText="1"/>
    </xf>
    <xf numFmtId="0" fontId="66" fillId="0" borderId="74" xfId="1" applyFont="1" applyFill="1" applyBorder="1" applyAlignment="1">
      <alignment horizontal="left" vertical="top"/>
    </xf>
    <xf numFmtId="0" fontId="11" fillId="0" borderId="0" xfId="1" applyBorder="1" applyAlignment="1">
      <alignment horizontal="left" vertical="center"/>
    </xf>
    <xf numFmtId="0" fontId="66" fillId="0" borderId="0" xfId="1" applyFont="1" applyBorder="1" applyAlignment="1">
      <alignment horizontal="justify" wrapText="1"/>
    </xf>
    <xf numFmtId="0" fontId="11" fillId="0" borderId="0" xfId="1" applyFont="1" applyAlignment="1">
      <alignment horizontal="center"/>
    </xf>
    <xf numFmtId="172" fontId="11" fillId="0" borderId="0" xfId="1" applyNumberFormat="1" applyFont="1" applyAlignment="1">
      <alignment horizontal="right"/>
    </xf>
    <xf numFmtId="0" fontId="15" fillId="0" borderId="1" xfId="1" applyFont="1" applyBorder="1" applyAlignment="1">
      <alignment horizontal="center"/>
    </xf>
    <xf numFmtId="0" fontId="15" fillId="0" borderId="1" xfId="1" applyFont="1" applyFill="1" applyBorder="1"/>
    <xf numFmtId="0" fontId="15" fillId="0" borderId="1" xfId="1" applyFont="1" applyBorder="1"/>
    <xf numFmtId="172" fontId="11" fillId="0" borderId="1" xfId="1" applyNumberFormat="1" applyFont="1" applyBorder="1" applyAlignment="1">
      <alignment horizontal="right"/>
    </xf>
    <xf numFmtId="0" fontId="11" fillId="0" borderId="0" xfId="1" applyFont="1" applyBorder="1" applyAlignment="1">
      <alignment horizontal="center"/>
    </xf>
    <xf numFmtId="0" fontId="11" fillId="0" borderId="0" xfId="1" applyFont="1" applyFill="1" applyBorder="1"/>
    <xf numFmtId="0" fontId="11" fillId="0" borderId="0" xfId="1" applyFont="1" applyBorder="1"/>
    <xf numFmtId="172" fontId="11" fillId="0" borderId="0" xfId="1" applyNumberFormat="1" applyFont="1" applyBorder="1" applyAlignment="1">
      <alignment horizontal="right"/>
    </xf>
    <xf numFmtId="0" fontId="11" fillId="0" borderId="0" xfId="1" applyFont="1" applyFill="1" applyAlignment="1">
      <alignment horizontal="justify"/>
    </xf>
    <xf numFmtId="0" fontId="11" fillId="0" borderId="0" xfId="1" applyFont="1" applyAlignment="1">
      <alignment horizontal="left"/>
    </xf>
    <xf numFmtId="0" fontId="11" fillId="0" borderId="0" xfId="1" applyFont="1" applyAlignment="1">
      <alignment horizontal="justify"/>
    </xf>
    <xf numFmtId="172" fontId="11" fillId="0" borderId="0" xfId="1" applyNumberFormat="1" applyFont="1"/>
    <xf numFmtId="172" fontId="11" fillId="0" borderId="0" xfId="1" applyNumberFormat="1" applyFont="1" applyFill="1" applyAlignment="1">
      <alignment horizontal="right"/>
    </xf>
    <xf numFmtId="0" fontId="11" fillId="0" borderId="1" xfId="1" applyFont="1" applyBorder="1" applyAlignment="1">
      <alignment horizontal="center"/>
    </xf>
    <xf numFmtId="0" fontId="11" fillId="0" borderId="1" xfId="1" applyFont="1" applyFill="1" applyBorder="1"/>
    <xf numFmtId="0" fontId="11" fillId="0" borderId="1" xfId="1" applyFont="1" applyBorder="1"/>
    <xf numFmtId="172" fontId="11" fillId="0" borderId="1" xfId="1" applyNumberFormat="1" applyFont="1" applyFill="1" applyBorder="1" applyAlignment="1">
      <alignment horizontal="right"/>
    </xf>
    <xf numFmtId="0" fontId="15" fillId="0" borderId="0" xfId="1" applyFont="1" applyAlignment="1">
      <alignment horizontal="right"/>
    </xf>
    <xf numFmtId="172" fontId="15" fillId="0" borderId="0" xfId="1" applyNumberFormat="1" applyFont="1" applyBorder="1" applyAlignment="1">
      <alignment horizontal="right"/>
    </xf>
    <xf numFmtId="0" fontId="11" fillId="29" borderId="0" xfId="1" applyFont="1" applyFill="1" applyAlignment="1">
      <alignment horizontal="center"/>
    </xf>
    <xf numFmtId="0" fontId="15" fillId="29" borderId="0" xfId="1" applyFont="1" applyFill="1" applyAlignment="1">
      <alignment horizontal="right"/>
    </xf>
    <xf numFmtId="172" fontId="15" fillId="29" borderId="0" xfId="1" applyNumberFormat="1" applyFont="1" applyFill="1"/>
    <xf numFmtId="0" fontId="11" fillId="0" borderId="0" xfId="1" applyFill="1" applyBorder="1" applyAlignment="1">
      <alignment horizontal="left" vertical="top"/>
    </xf>
    <xf numFmtId="0" fontId="11" fillId="0" borderId="0" xfId="1" applyBorder="1" applyAlignment="1">
      <alignment horizontal="center"/>
    </xf>
    <xf numFmtId="0" fontId="36" fillId="0" borderId="0" xfId="65" applyFont="1" applyFill="1" applyBorder="1"/>
    <xf numFmtId="0" fontId="36" fillId="0" borderId="0" xfId="65" applyFont="1" applyFill="1"/>
    <xf numFmtId="0" fontId="36" fillId="0" borderId="0" xfId="65" applyFont="1" applyFill="1" applyAlignment="1">
      <alignment horizontal="center"/>
    </xf>
    <xf numFmtId="4" fontId="63" fillId="0" borderId="0" xfId="65" applyNumberFormat="1" applyFont="1" applyFill="1" applyAlignment="1">
      <alignment horizontal="center"/>
    </xf>
    <xf numFmtId="2" fontId="57" fillId="0" borderId="0" xfId="65" applyNumberFormat="1" applyFont="1" applyFill="1" applyBorder="1"/>
    <xf numFmtId="0" fontId="57" fillId="0" borderId="0" xfId="65" applyFont="1" applyFill="1" applyAlignment="1">
      <alignment horizontal="left" vertical="top"/>
    </xf>
    <xf numFmtId="0" fontId="57" fillId="0" borderId="0" xfId="65" applyFont="1" applyFill="1" applyBorder="1"/>
    <xf numFmtId="164" fontId="66" fillId="0" borderId="6" xfId="14" applyNumberFormat="1" applyFont="1" applyFill="1" applyBorder="1" applyAlignment="1">
      <alignment horizontal="center" vertical="center" wrapText="1"/>
    </xf>
    <xf numFmtId="164" fontId="11" fillId="0" borderId="6" xfId="14" applyNumberFormat="1" applyFont="1" applyFill="1" applyBorder="1" applyAlignment="1">
      <alignment horizontal="center" vertical="center" wrapText="1"/>
    </xf>
    <xf numFmtId="0" fontId="36" fillId="0" borderId="0" xfId="65" applyFont="1" applyFill="1" applyBorder="1" applyAlignment="1">
      <alignment horizontal="center"/>
    </xf>
    <xf numFmtId="0" fontId="11" fillId="0" borderId="0" xfId="65" applyFont="1" applyFill="1" applyBorder="1"/>
    <xf numFmtId="0" fontId="11" fillId="0" borderId="0" xfId="65" applyFont="1" applyFill="1" applyBorder="1" applyAlignment="1">
      <alignment horizontal="center"/>
    </xf>
    <xf numFmtId="164" fontId="60" fillId="0" borderId="0" xfId="65" applyNumberFormat="1" applyFont="1" applyFill="1" applyBorder="1" applyAlignment="1">
      <alignment horizontal="center"/>
    </xf>
    <xf numFmtId="164" fontId="57" fillId="0" borderId="0" xfId="65" applyNumberFormat="1" applyFont="1" applyFill="1" applyBorder="1" applyAlignment="1">
      <alignment horizontal="right"/>
    </xf>
    <xf numFmtId="0" fontId="57" fillId="0" borderId="0" xfId="65" applyFont="1" applyFill="1" applyBorder="1" applyAlignment="1">
      <alignment horizontal="center"/>
    </xf>
    <xf numFmtId="0" fontId="78" fillId="0" borderId="0" xfId="65" applyFont="1" applyFill="1" applyBorder="1"/>
    <xf numFmtId="4" fontId="60" fillId="0" borderId="0" xfId="65" applyNumberFormat="1" applyFont="1" applyFill="1" applyBorder="1" applyAlignment="1">
      <alignment horizontal="center"/>
    </xf>
    <xf numFmtId="4" fontId="57" fillId="0" borderId="0" xfId="65" applyNumberFormat="1" applyFont="1" applyFill="1" applyBorder="1" applyAlignment="1">
      <alignment horizontal="right"/>
    </xf>
    <xf numFmtId="10" fontId="57" fillId="0" borderId="0" xfId="67" applyNumberFormat="1" applyFont="1" applyFill="1" applyBorder="1" applyAlignment="1">
      <alignment vertical="center"/>
    </xf>
    <xf numFmtId="0" fontId="36" fillId="0" borderId="0" xfId="65" applyFont="1" applyFill="1" applyBorder="1" applyAlignment="1">
      <alignment vertical="center"/>
    </xf>
    <xf numFmtId="0" fontId="36" fillId="0" borderId="0" xfId="65" applyFont="1" applyFill="1" applyAlignment="1">
      <alignment vertical="center"/>
    </xf>
    <xf numFmtId="2" fontId="57" fillId="0" borderId="0" xfId="65" applyNumberFormat="1" applyFont="1" applyFill="1" applyBorder="1" applyAlignment="1">
      <alignment vertical="center"/>
    </xf>
    <xf numFmtId="0" fontId="11" fillId="0" borderId="0" xfId="65" applyFont="1" applyFill="1" applyAlignment="1">
      <alignment horizontal="left" vertical="top"/>
    </xf>
    <xf numFmtId="164" fontId="11" fillId="0" borderId="0" xfId="65" applyNumberFormat="1" applyFont="1" applyFill="1" applyBorder="1" applyAlignment="1">
      <alignment horizontal="center"/>
    </xf>
    <xf numFmtId="164" fontId="11" fillId="0" borderId="0" xfId="65" applyNumberFormat="1" applyFont="1" applyFill="1" applyBorder="1" applyAlignment="1">
      <alignment horizontal="right"/>
    </xf>
    <xf numFmtId="2" fontId="11" fillId="0" borderId="0" xfId="65" applyNumberFormat="1" applyFont="1" applyFill="1" applyBorder="1"/>
    <xf numFmtId="0" fontId="11" fillId="0" borderId="0" xfId="65" applyFont="1" applyFill="1"/>
    <xf numFmtId="164" fontId="11" fillId="0" borderId="0" xfId="65" applyNumberFormat="1" applyFont="1" applyFill="1" applyAlignment="1">
      <alignment horizontal="center"/>
    </xf>
    <xf numFmtId="0" fontId="28" fillId="0" borderId="72" xfId="65" applyFont="1" applyFill="1" applyBorder="1" applyAlignment="1">
      <alignment horizontal="left" vertical="top"/>
    </xf>
    <xf numFmtId="0" fontId="107" fillId="0" borderId="0" xfId="65" applyFont="1" applyFill="1" applyAlignment="1">
      <alignment horizontal="left" vertical="top"/>
    </xf>
    <xf numFmtId="0" fontId="107" fillId="0" borderId="0" xfId="65" applyFont="1" applyFill="1" applyBorder="1"/>
    <xf numFmtId="2" fontId="107" fillId="0" borderId="0" xfId="65" applyNumberFormat="1" applyFont="1" applyFill="1" applyBorder="1"/>
    <xf numFmtId="0" fontId="107" fillId="0" borderId="0" xfId="65" applyFont="1" applyFill="1"/>
    <xf numFmtId="0" fontId="28" fillId="0" borderId="0" xfId="65" applyFont="1" applyFill="1" applyBorder="1" applyAlignment="1">
      <alignment horizontal="right"/>
    </xf>
    <xf numFmtId="0" fontId="107" fillId="0" borderId="0" xfId="65" applyFont="1" applyFill="1" applyBorder="1" applyAlignment="1">
      <alignment horizontal="right"/>
    </xf>
    <xf numFmtId="0" fontId="11" fillId="0" borderId="0" xfId="65" applyFont="1" applyFill="1" applyBorder="1" applyAlignment="1">
      <alignment horizontal="left" vertical="top"/>
    </xf>
    <xf numFmtId="0" fontId="11" fillId="0" borderId="0" xfId="65" applyFont="1" applyFill="1" applyBorder="1" applyAlignment="1">
      <alignment horizontal="left" vertical="top" wrapText="1"/>
    </xf>
    <xf numFmtId="4" fontId="11" fillId="0" borderId="0" xfId="65" applyNumberFormat="1" applyFont="1" applyFill="1" applyBorder="1" applyAlignment="1">
      <alignment horizontal="center"/>
    </xf>
    <xf numFmtId="2" fontId="36" fillId="0" borderId="0" xfId="65" applyNumberFormat="1" applyFont="1" applyFill="1" applyBorder="1"/>
    <xf numFmtId="4" fontId="63" fillId="0" borderId="0" xfId="65" applyNumberFormat="1" applyFont="1" applyFill="1" applyBorder="1" applyAlignment="1">
      <alignment horizontal="center"/>
    </xf>
    <xf numFmtId="4" fontId="36" fillId="0" borderId="0" xfId="65" applyNumberFormat="1" applyFont="1" applyFill="1" applyBorder="1" applyAlignment="1">
      <alignment horizontal="right"/>
    </xf>
    <xf numFmtId="4" fontId="36" fillId="0" borderId="0" xfId="65" applyNumberFormat="1" applyFont="1" applyFill="1" applyAlignment="1">
      <alignment horizontal="right"/>
    </xf>
    <xf numFmtId="0" fontId="21" fillId="0" borderId="30" xfId="65" applyFont="1" applyFill="1" applyBorder="1" applyAlignment="1">
      <alignment horizontal="right" vertical="center"/>
    </xf>
    <xf numFmtId="164" fontId="109" fillId="0" borderId="30" xfId="65" applyNumberFormat="1" applyFont="1" applyFill="1" applyBorder="1" applyAlignment="1">
      <alignment horizontal="right" vertical="center"/>
    </xf>
    <xf numFmtId="164" fontId="73" fillId="0" borderId="30" xfId="65" applyNumberFormat="1" applyFont="1" applyFill="1" applyBorder="1" applyAlignment="1">
      <alignment horizontal="center" vertical="center"/>
    </xf>
    <xf numFmtId="164" fontId="22" fillId="0" borderId="16" xfId="65" applyNumberFormat="1" applyFont="1" applyFill="1" applyBorder="1" applyAlignment="1">
      <alignment horizontal="right" vertical="center"/>
    </xf>
    <xf numFmtId="0" fontId="21" fillId="0" borderId="29" xfId="65" applyFont="1" applyFill="1" applyBorder="1" applyAlignment="1">
      <alignment horizontal="center" vertical="center"/>
    </xf>
    <xf numFmtId="164" fontId="109" fillId="0" borderId="29" xfId="65" applyNumberFormat="1" applyFont="1" applyFill="1" applyBorder="1" applyAlignment="1">
      <alignment horizontal="right" vertical="center"/>
    </xf>
    <xf numFmtId="164" fontId="109" fillId="0" borderId="29" xfId="65" applyNumberFormat="1" applyFont="1" applyFill="1" applyBorder="1" applyAlignment="1">
      <alignment horizontal="center" vertical="center"/>
    </xf>
    <xf numFmtId="164" fontId="22" fillId="0" borderId="11" xfId="65" applyNumberFormat="1" applyFont="1" applyFill="1" applyBorder="1" applyAlignment="1">
      <alignment horizontal="right" vertical="center"/>
    </xf>
    <xf numFmtId="0" fontId="99" fillId="0" borderId="1" xfId="65" applyFont="1" applyFill="1" applyBorder="1" applyAlignment="1">
      <alignment horizontal="center" vertical="center"/>
    </xf>
    <xf numFmtId="164" fontId="110" fillId="0" borderId="1" xfId="65" applyNumberFormat="1" applyFont="1" applyFill="1" applyBorder="1" applyAlignment="1">
      <alignment horizontal="right" vertical="center"/>
    </xf>
    <xf numFmtId="164" fontId="110" fillId="0" borderId="1" xfId="65" applyNumberFormat="1" applyFont="1" applyFill="1" applyBorder="1" applyAlignment="1">
      <alignment horizontal="center" vertical="center"/>
    </xf>
    <xf numFmtId="164" fontId="99" fillId="0" borderId="90" xfId="65" applyNumberFormat="1" applyFont="1" applyFill="1" applyBorder="1" applyAlignment="1">
      <alignment horizontal="right" vertical="center"/>
    </xf>
    <xf numFmtId="0" fontId="99" fillId="0" borderId="29" xfId="65" applyFont="1" applyFill="1" applyBorder="1" applyAlignment="1">
      <alignment horizontal="center" vertical="center"/>
    </xf>
    <xf numFmtId="164" fontId="110" fillId="0" borderId="29" xfId="65" applyNumberFormat="1" applyFont="1" applyFill="1" applyBorder="1" applyAlignment="1">
      <alignment horizontal="right" vertical="center"/>
    </xf>
    <xf numFmtId="164" fontId="110" fillId="0" borderId="29" xfId="65" applyNumberFormat="1" applyFont="1" applyFill="1" applyBorder="1" applyAlignment="1">
      <alignment horizontal="center" vertical="center"/>
    </xf>
    <xf numFmtId="164" fontId="99" fillId="0" borderId="11" xfId="65" applyNumberFormat="1" applyFont="1" applyFill="1" applyBorder="1" applyAlignment="1">
      <alignment horizontal="right" vertical="center"/>
    </xf>
    <xf numFmtId="164" fontId="111" fillId="0" borderId="29" xfId="65" applyNumberFormat="1" applyFont="1" applyFill="1" applyBorder="1" applyAlignment="1">
      <alignment horizontal="right" vertical="center"/>
    </xf>
    <xf numFmtId="164" fontId="111" fillId="0" borderId="29" xfId="65" applyNumberFormat="1" applyFont="1" applyFill="1" applyBorder="1" applyAlignment="1">
      <alignment horizontal="center" vertical="center"/>
    </xf>
    <xf numFmtId="164" fontId="108" fillId="0" borderId="11" xfId="65" applyNumberFormat="1" applyFont="1" applyFill="1" applyBorder="1" applyAlignment="1">
      <alignment horizontal="right" vertical="center"/>
    </xf>
    <xf numFmtId="2" fontId="108" fillId="0" borderId="29" xfId="65" applyNumberFormat="1" applyFont="1" applyFill="1" applyBorder="1" applyAlignment="1">
      <alignment horizontal="center" vertical="center"/>
    </xf>
    <xf numFmtId="0" fontId="66" fillId="0" borderId="4" xfId="1" applyFont="1" applyFill="1" applyBorder="1" applyAlignment="1">
      <alignment horizontal="left" vertical="center"/>
    </xf>
    <xf numFmtId="0" fontId="67" fillId="0" borderId="19" xfId="1" applyFont="1" applyFill="1" applyBorder="1" applyAlignment="1">
      <alignment horizontal="left" vertical="center"/>
    </xf>
    <xf numFmtId="0" fontId="67" fillId="0" borderId="0" xfId="1" applyFont="1" applyFill="1" applyBorder="1" applyAlignment="1">
      <alignment horizontal="right" vertical="center"/>
    </xf>
    <xf numFmtId="0" fontId="36" fillId="0" borderId="0" xfId="1" applyFont="1" applyFill="1" applyBorder="1" applyAlignment="1">
      <alignment vertical="center"/>
    </xf>
    <xf numFmtId="0" fontId="36" fillId="0" borderId="0" xfId="1" applyFont="1" applyFill="1" applyAlignment="1">
      <alignment vertical="center"/>
    </xf>
    <xf numFmtId="0" fontId="67" fillId="0" borderId="23" xfId="1" applyFont="1" applyFill="1" applyBorder="1" applyAlignment="1">
      <alignment horizontal="left" vertical="center"/>
    </xf>
    <xf numFmtId="0" fontId="67" fillId="0" borderId="6" xfId="1" applyFont="1" applyFill="1" applyBorder="1" applyAlignment="1">
      <alignment horizontal="right" vertical="center"/>
    </xf>
    <xf numFmtId="0" fontId="67" fillId="0" borderId="23" xfId="16" applyFont="1" applyFill="1" applyBorder="1" applyAlignment="1">
      <alignment horizontal="left" vertical="center"/>
    </xf>
    <xf numFmtId="0" fontId="67" fillId="0" borderId="6" xfId="16" applyFont="1" applyFill="1" applyBorder="1" applyAlignment="1">
      <alignment horizontal="right" vertical="center"/>
    </xf>
    <xf numFmtId="0" fontId="67" fillId="0" borderId="20" xfId="1" applyFont="1" applyFill="1" applyBorder="1" applyAlignment="1">
      <alignment vertical="center"/>
    </xf>
    <xf numFmtId="0" fontId="67" fillId="0" borderId="29" xfId="1" applyFont="1" applyFill="1" applyBorder="1" applyAlignment="1">
      <alignment horizontal="center" vertical="center"/>
    </xf>
    <xf numFmtId="0" fontId="67" fillId="0" borderId="21" xfId="1" applyFont="1" applyFill="1" applyBorder="1" applyAlignment="1">
      <alignment horizontal="left" vertical="center"/>
    </xf>
    <xf numFmtId="2" fontId="67" fillId="0" borderId="24" xfId="1" applyNumberFormat="1" applyFont="1" applyFill="1" applyBorder="1" applyAlignment="1">
      <alignment horizontal="center" vertical="center"/>
    </xf>
    <xf numFmtId="0" fontId="67" fillId="0" borderId="22" xfId="1" applyFont="1" applyFill="1" applyBorder="1" applyAlignment="1">
      <alignment vertical="center"/>
    </xf>
    <xf numFmtId="0" fontId="67" fillId="0" borderId="30" xfId="1" applyFont="1" applyFill="1" applyBorder="1" applyAlignment="1">
      <alignment horizontal="center" vertical="center"/>
    </xf>
    <xf numFmtId="0" fontId="11" fillId="27" borderId="0" xfId="1" applyFont="1" applyFill="1"/>
    <xf numFmtId="0" fontId="22" fillId="0" borderId="14" xfId="65" applyFont="1" applyFill="1" applyBorder="1" applyAlignment="1">
      <alignment horizontal="center" vertical="center"/>
    </xf>
    <xf numFmtId="0" fontId="22" fillId="0" borderId="42" xfId="65" applyFont="1" applyFill="1" applyBorder="1" applyAlignment="1">
      <alignment horizontal="left" vertical="center"/>
    </xf>
    <xf numFmtId="0" fontId="22" fillId="0" borderId="22" xfId="65" applyFont="1" applyFill="1" applyBorder="1" applyAlignment="1">
      <alignment horizontal="justify" vertical="center"/>
    </xf>
    <xf numFmtId="0" fontId="22" fillId="0" borderId="31" xfId="65" applyFont="1" applyFill="1" applyBorder="1" applyAlignment="1">
      <alignment horizontal="center" vertical="center"/>
    </xf>
    <xf numFmtId="0" fontId="22" fillId="0" borderId="41" xfId="65" applyFont="1" applyFill="1" applyBorder="1" applyAlignment="1">
      <alignment horizontal="left" vertical="center"/>
    </xf>
    <xf numFmtId="0" fontId="22" fillId="0" borderId="20" xfId="65" applyFont="1" applyFill="1" applyBorder="1" applyAlignment="1">
      <alignment horizontal="justify" vertical="center"/>
    </xf>
    <xf numFmtId="164" fontId="18" fillId="0" borderId="27" xfId="0" applyNumberFormat="1" applyFont="1" applyFill="1" applyBorder="1" applyAlignment="1">
      <alignment horizontal="justify" vertical="center"/>
    </xf>
    <xf numFmtId="164" fontId="58" fillId="0" borderId="32" xfId="14" applyNumberFormat="1" applyFont="1" applyFill="1" applyBorder="1"/>
    <xf numFmtId="164" fontId="59" fillId="0" borderId="12" xfId="14" applyNumberFormat="1" applyFont="1" applyFill="1" applyBorder="1"/>
    <xf numFmtId="164" fontId="59" fillId="0" borderId="9" xfId="14" quotePrefix="1" applyNumberFormat="1" applyFont="1" applyFill="1" applyBorder="1" applyAlignment="1">
      <alignment horizontal="right"/>
    </xf>
    <xf numFmtId="164" fontId="61" fillId="0" borderId="0" xfId="14" applyNumberFormat="1" applyFont="1" applyFill="1" applyBorder="1" applyAlignment="1">
      <alignment horizontal="left"/>
    </xf>
    <xf numFmtId="164" fontId="62" fillId="0" borderId="0" xfId="14" applyNumberFormat="1" applyFont="1" applyFill="1" applyBorder="1"/>
    <xf numFmtId="164" fontId="63" fillId="0" borderId="0" xfId="1" applyNumberFormat="1" applyFont="1" applyFill="1" applyAlignment="1">
      <alignment horizontal="center"/>
    </xf>
    <xf numFmtId="164" fontId="36" fillId="0" borderId="0" xfId="1" applyNumberFormat="1" applyFont="1" applyFill="1" applyAlignment="1">
      <alignment horizontal="right"/>
    </xf>
    <xf numFmtId="164" fontId="57" fillId="0" borderId="0" xfId="14" applyNumberFormat="1" applyFont="1" applyFill="1"/>
    <xf numFmtId="164" fontId="60" fillId="0" borderId="0" xfId="14" applyNumberFormat="1" applyFont="1" applyFill="1" applyAlignment="1">
      <alignment horizontal="right"/>
    </xf>
    <xf numFmtId="164" fontId="68" fillId="0" borderId="0" xfId="1" applyNumberFormat="1" applyFont="1" applyFill="1" applyBorder="1" applyAlignment="1">
      <alignment horizontal="center"/>
    </xf>
    <xf numFmtId="164" fontId="66" fillId="0" borderId="0" xfId="1" applyNumberFormat="1" applyFont="1" applyFill="1" applyBorder="1" applyAlignment="1">
      <alignment horizontal="center"/>
    </xf>
    <xf numFmtId="164" fontId="68" fillId="0" borderId="0" xfId="1" applyNumberFormat="1" applyFont="1" applyFill="1" applyAlignment="1">
      <alignment horizontal="justify" vertical="top"/>
    </xf>
    <xf numFmtId="164" fontId="66" fillId="0" borderId="0" xfId="1" applyNumberFormat="1" applyFont="1" applyFill="1" applyBorder="1" applyAlignment="1">
      <alignment horizontal="right"/>
    </xf>
    <xf numFmtId="164" fontId="66" fillId="0" borderId="0" xfId="15" applyNumberFormat="1" applyFont="1" applyFill="1" applyBorder="1" applyAlignment="1">
      <alignment horizontal="right"/>
    </xf>
    <xf numFmtId="164" fontId="55" fillId="0" borderId="0" xfId="1" applyNumberFormat="1" applyFont="1" applyFill="1"/>
    <xf numFmtId="164" fontId="63" fillId="0" borderId="0" xfId="1" applyNumberFormat="1" applyFont="1" applyFill="1"/>
    <xf numFmtId="164" fontId="36" fillId="0" borderId="0" xfId="1" applyNumberFormat="1" applyFont="1" applyFill="1"/>
    <xf numFmtId="164" fontId="70" fillId="0" borderId="0" xfId="1" applyNumberFormat="1" applyFont="1" applyFill="1" applyBorder="1" applyAlignment="1">
      <alignment horizontal="center"/>
    </xf>
    <xf numFmtId="164" fontId="57" fillId="0" borderId="0" xfId="1" applyNumberFormat="1" applyFont="1" applyFill="1" applyBorder="1" applyAlignment="1">
      <alignment horizontal="center"/>
    </xf>
    <xf numFmtId="164" fontId="60" fillId="0" borderId="0" xfId="1" applyNumberFormat="1" applyFont="1" applyAlignment="1">
      <alignment horizontal="right"/>
    </xf>
    <xf numFmtId="164" fontId="57" fillId="0" borderId="0" xfId="1" applyNumberFormat="1" applyFont="1"/>
    <xf numFmtId="164" fontId="57" fillId="0" borderId="0" xfId="1" applyNumberFormat="1" applyFont="1" applyAlignment="1">
      <alignment horizontal="right"/>
    </xf>
    <xf numFmtId="164" fontId="66" fillId="0" borderId="0" xfId="1" applyNumberFormat="1" applyFont="1" applyFill="1" applyAlignment="1" applyProtection="1">
      <alignment horizontal="justify" vertical="top"/>
      <protection locked="0"/>
    </xf>
    <xf numFmtId="164" fontId="36" fillId="0" borderId="0" xfId="1" applyNumberFormat="1" applyFont="1" applyFill="1" applyBorder="1" applyAlignment="1">
      <alignment horizontal="right"/>
    </xf>
    <xf numFmtId="164" fontId="68" fillId="0" borderId="0" xfId="1" applyNumberFormat="1" applyFont="1" applyBorder="1" applyAlignment="1">
      <alignment horizontal="center"/>
    </xf>
    <xf numFmtId="164" fontId="66" fillId="0" borderId="0" xfId="1" applyNumberFormat="1" applyFont="1" applyBorder="1" applyAlignment="1">
      <alignment horizontal="center"/>
    </xf>
    <xf numFmtId="164" fontId="66" fillId="0" borderId="0" xfId="1" applyNumberFormat="1" applyFont="1" applyBorder="1" applyAlignment="1">
      <alignment horizontal="right"/>
    </xf>
    <xf numFmtId="164" fontId="63" fillId="0" borderId="0" xfId="1" applyNumberFormat="1" applyFont="1" applyAlignment="1">
      <alignment horizontal="right"/>
    </xf>
    <xf numFmtId="164" fontId="36" fillId="0" borderId="0" xfId="1" applyNumberFormat="1" applyFont="1" applyAlignment="1">
      <alignment horizontal="right"/>
    </xf>
    <xf numFmtId="164" fontId="63" fillId="0" borderId="0" xfId="1" applyNumberFormat="1" applyFont="1" applyBorder="1" applyAlignment="1">
      <alignment horizontal="right"/>
    </xf>
    <xf numFmtId="164" fontId="36" fillId="0" borderId="0" xfId="1" applyNumberFormat="1" applyFont="1" applyBorder="1" applyAlignment="1">
      <alignment horizontal="right"/>
    </xf>
    <xf numFmtId="164" fontId="66" fillId="0" borderId="0" xfId="1" applyNumberFormat="1" applyFont="1" applyAlignment="1">
      <alignment horizontal="right"/>
    </xf>
    <xf numFmtId="164" fontId="69" fillId="0" borderId="0" xfId="1" applyNumberFormat="1" applyFont="1" applyFill="1" applyBorder="1" applyAlignment="1">
      <alignment horizontal="center"/>
    </xf>
    <xf numFmtId="164" fontId="68" fillId="0" borderId="0" xfId="1" applyNumberFormat="1" applyFont="1" applyFill="1" applyAlignment="1" applyProtection="1">
      <alignment horizontal="justify" vertical="top"/>
      <protection locked="0"/>
    </xf>
    <xf numFmtId="164" fontId="72" fillId="0" borderId="0" xfId="1" applyNumberFormat="1" applyFont="1" applyFill="1" applyAlignment="1">
      <alignment horizontal="justify" vertical="top"/>
    </xf>
    <xf numFmtId="164" fontId="73" fillId="0" borderId="0" xfId="1" applyNumberFormat="1" applyFont="1" applyFill="1" applyAlignment="1">
      <alignment horizontal="right" vertical="center" wrapText="1"/>
    </xf>
    <xf numFmtId="164" fontId="73" fillId="0" borderId="0" xfId="1" applyNumberFormat="1" applyFont="1" applyFill="1" applyAlignment="1">
      <alignment horizontal="justify" vertical="top"/>
    </xf>
    <xf numFmtId="164" fontId="66" fillId="0" borderId="0" xfId="1" applyNumberFormat="1" applyFont="1" applyFill="1" applyAlignment="1">
      <alignment horizontal="right"/>
    </xf>
    <xf numFmtId="164" fontId="68" fillId="0" borderId="0" xfId="1" applyNumberFormat="1" applyFont="1" applyFill="1" applyAlignment="1">
      <alignment horizontal="center"/>
    </xf>
    <xf numFmtId="164" fontId="67" fillId="0" borderId="0" xfId="1" applyNumberFormat="1" applyFont="1" applyFill="1" applyBorder="1" applyAlignment="1">
      <alignment horizontal="center"/>
    </xf>
    <xf numFmtId="164" fontId="73" fillId="0" borderId="0" xfId="1" applyNumberFormat="1" applyFont="1" applyFill="1" applyBorder="1" applyAlignment="1">
      <alignment horizontal="right"/>
    </xf>
    <xf numFmtId="164" fontId="63" fillId="0" borderId="0" xfId="1" applyNumberFormat="1" applyFont="1" applyAlignment="1">
      <alignment horizontal="center"/>
    </xf>
    <xf numFmtId="164" fontId="72" fillId="0" borderId="0" xfId="1" applyNumberFormat="1" applyFont="1" applyFill="1" applyAlignment="1">
      <alignment horizontal="justify" vertical="center"/>
    </xf>
    <xf numFmtId="164" fontId="73" fillId="0" borderId="0" xfId="1" applyNumberFormat="1" applyFont="1" applyFill="1" applyAlignment="1">
      <alignment horizontal="right"/>
    </xf>
    <xf numFmtId="164" fontId="68" fillId="0" borderId="0" xfId="1" applyNumberFormat="1" applyFont="1" applyFill="1" applyAlignment="1">
      <alignment horizontal="right"/>
    </xf>
    <xf numFmtId="164" fontId="60" fillId="0" borderId="0" xfId="1" applyNumberFormat="1" applyFont="1" applyFill="1" applyAlignment="1">
      <alignment horizontal="right"/>
    </xf>
    <xf numFmtId="164" fontId="57" fillId="0" borderId="0" xfId="1" applyNumberFormat="1" applyFont="1" applyFill="1"/>
    <xf numFmtId="164" fontId="57" fillId="0" borderId="0" xfId="1" applyNumberFormat="1" applyFont="1" applyFill="1" applyAlignment="1">
      <alignment horizontal="right"/>
    </xf>
    <xf numFmtId="164" fontId="63" fillId="0" borderId="0" xfId="1" applyNumberFormat="1" applyFont="1" applyFill="1" applyAlignment="1">
      <alignment horizontal="right"/>
    </xf>
    <xf numFmtId="164" fontId="36" fillId="0" borderId="0" xfId="1" applyNumberFormat="1" applyFont="1" applyFill="1" applyAlignment="1">
      <alignment horizontal="center"/>
    </xf>
    <xf numFmtId="164" fontId="66" fillId="0" borderId="0" xfId="1" applyNumberFormat="1" applyFont="1" applyFill="1" applyAlignment="1">
      <alignment wrapText="1"/>
    </xf>
    <xf numFmtId="164" fontId="72" fillId="0" borderId="0" xfId="1" applyNumberFormat="1" applyFont="1" applyFill="1" applyBorder="1" applyAlignment="1">
      <alignment horizontal="right"/>
    </xf>
    <xf numFmtId="164" fontId="57" fillId="0" borderId="0" xfId="1" applyNumberFormat="1" applyFont="1" applyFill="1" applyAlignment="1">
      <alignment horizontal="right" vertical="top"/>
    </xf>
    <xf numFmtId="164" fontId="60" fillId="0" borderId="0" xfId="1" applyNumberFormat="1" applyFont="1" applyFill="1" applyBorder="1" applyAlignment="1">
      <alignment horizontal="center"/>
    </xf>
    <xf numFmtId="164" fontId="57" fillId="0" borderId="0" xfId="1" applyNumberFormat="1" applyFont="1" applyFill="1" applyBorder="1" applyAlignment="1">
      <alignment horizontal="right"/>
    </xf>
    <xf numFmtId="164" fontId="69" fillId="0" borderId="0" xfId="1" applyNumberFormat="1" applyFont="1" applyFill="1" applyBorder="1" applyAlignment="1">
      <alignment horizontal="right" vertical="center"/>
    </xf>
    <xf numFmtId="164" fontId="11" fillId="0" borderId="13" xfId="1" applyNumberFormat="1" applyFont="1" applyFill="1" applyBorder="1" applyAlignment="1">
      <alignment horizontal="right" vertical="center"/>
    </xf>
    <xf numFmtId="164" fontId="69" fillId="0" borderId="6" xfId="1" applyNumberFormat="1" applyFont="1" applyFill="1" applyBorder="1" applyAlignment="1">
      <alignment horizontal="right" vertical="center"/>
    </xf>
    <xf numFmtId="164" fontId="11" fillId="0" borderId="17" xfId="1" applyNumberFormat="1" applyFont="1" applyFill="1" applyBorder="1" applyAlignment="1">
      <alignment horizontal="right" vertical="center"/>
    </xf>
    <xf numFmtId="164" fontId="69" fillId="0" borderId="30" xfId="1" applyNumberFormat="1" applyFont="1" applyFill="1" applyBorder="1" applyAlignment="1">
      <alignment horizontal="right" vertical="center"/>
    </xf>
    <xf numFmtId="164" fontId="15" fillId="0" borderId="16" xfId="1" applyNumberFormat="1" applyFont="1" applyFill="1" applyBorder="1" applyAlignment="1">
      <alignment horizontal="right" vertical="center"/>
    </xf>
    <xf numFmtId="164" fontId="69" fillId="0" borderId="29" xfId="1" applyNumberFormat="1" applyFont="1" applyFill="1" applyBorder="1" applyAlignment="1">
      <alignment horizontal="right" vertical="center"/>
    </xf>
    <xf numFmtId="164" fontId="15" fillId="0" borderId="11" xfId="1" applyNumberFormat="1" applyFont="1" applyFill="1" applyBorder="1" applyAlignment="1">
      <alignment horizontal="right" vertical="center"/>
    </xf>
    <xf numFmtId="164" fontId="69" fillId="0" borderId="24" xfId="1" applyNumberFormat="1" applyFont="1" applyFill="1" applyBorder="1" applyAlignment="1">
      <alignment horizontal="right" vertical="center"/>
    </xf>
    <xf numFmtId="164" fontId="67" fillId="0" borderId="25" xfId="1" applyNumberFormat="1" applyFont="1" applyFill="1" applyBorder="1" applyAlignment="1">
      <alignment horizontal="right" vertical="center"/>
    </xf>
    <xf numFmtId="164" fontId="63" fillId="0" borderId="0" xfId="1" applyNumberFormat="1" applyFont="1" applyFill="1" applyBorder="1" applyAlignment="1">
      <alignment horizontal="center"/>
    </xf>
    <xf numFmtId="49" fontId="67" fillId="31" borderId="59" xfId="1" applyNumberFormat="1" applyFont="1" applyFill="1" applyBorder="1" applyAlignment="1">
      <alignment horizontal="left"/>
    </xf>
    <xf numFmtId="0" fontId="36" fillId="31" borderId="59" xfId="1" applyFont="1" applyFill="1" applyBorder="1" applyAlignment="1">
      <alignment horizontal="center"/>
    </xf>
    <xf numFmtId="164" fontId="63" fillId="31" borderId="59" xfId="1" applyNumberFormat="1" applyFont="1" applyFill="1" applyBorder="1" applyAlignment="1">
      <alignment horizontal="center"/>
    </xf>
    <xf numFmtId="164" fontId="67" fillId="31" borderId="59" xfId="1" applyNumberFormat="1" applyFont="1" applyFill="1" applyBorder="1" applyAlignment="1">
      <alignment horizontal="right"/>
    </xf>
    <xf numFmtId="49" fontId="67" fillId="31" borderId="59" xfId="1" applyNumberFormat="1" applyFont="1" applyFill="1" applyBorder="1"/>
    <xf numFmtId="0" fontId="36" fillId="31" borderId="59" xfId="1" applyFont="1" applyFill="1" applyBorder="1"/>
    <xf numFmtId="164" fontId="63" fillId="31" borderId="59" xfId="1" applyNumberFormat="1" applyFont="1" applyFill="1" applyBorder="1"/>
    <xf numFmtId="0" fontId="67" fillId="31" borderId="59" xfId="1" applyFont="1" applyFill="1" applyBorder="1"/>
    <xf numFmtId="0" fontId="66" fillId="31" borderId="59" xfId="1" applyFont="1" applyFill="1" applyBorder="1" applyAlignment="1">
      <alignment horizontal="center"/>
    </xf>
    <xf numFmtId="164" fontId="68" fillId="31" borderId="59" xfId="1" applyNumberFormat="1" applyFont="1" applyFill="1" applyBorder="1" applyAlignment="1">
      <alignment horizontal="right"/>
    </xf>
    <xf numFmtId="173" fontId="96" fillId="0" borderId="0" xfId="1" applyNumberFormat="1" applyFont="1" applyFill="1" applyBorder="1" applyAlignment="1">
      <alignment horizontal="right" vertical="center" wrapText="1"/>
    </xf>
    <xf numFmtId="173" fontId="96" fillId="0" borderId="4" xfId="61" applyNumberFormat="1" applyFont="1" applyFill="1" applyBorder="1" applyAlignment="1" applyProtection="1">
      <alignment horizontal="right" wrapText="1"/>
      <protection locked="0"/>
    </xf>
    <xf numFmtId="173" fontId="96" fillId="0" borderId="2" xfId="1" applyNumberFormat="1" applyFont="1" applyFill="1" applyBorder="1" applyAlignment="1">
      <alignment horizontal="right" vertical="center" wrapText="1"/>
    </xf>
    <xf numFmtId="173" fontId="96" fillId="0" borderId="2" xfId="61" applyNumberFormat="1" applyFont="1" applyFill="1" applyBorder="1" applyAlignment="1">
      <alignment horizontal="center" vertical="center" wrapText="1"/>
    </xf>
    <xf numFmtId="173" fontId="66" fillId="27" borderId="6" xfId="1" applyNumberFormat="1" applyFont="1" applyFill="1" applyBorder="1" applyAlignment="1">
      <alignment horizontal="right" vertical="center" wrapText="1"/>
    </xf>
    <xf numFmtId="173" fontId="66" fillId="27" borderId="7" xfId="61" applyNumberFormat="1" applyFont="1" applyFill="1" applyBorder="1" applyAlignment="1" applyProtection="1">
      <alignment horizontal="right" vertical="center" wrapText="1"/>
      <protection locked="0"/>
    </xf>
    <xf numFmtId="173" fontId="11" fillId="0" borderId="77" xfId="1" applyNumberFormat="1" applyFont="1" applyFill="1" applyBorder="1" applyAlignment="1">
      <alignment horizontal="right"/>
    </xf>
    <xf numFmtId="173" fontId="66" fillId="0" borderId="79" xfId="61" applyNumberFormat="1" applyFont="1" applyFill="1" applyBorder="1" applyAlignment="1">
      <alignment horizontal="right" wrapText="1"/>
    </xf>
    <xf numFmtId="173" fontId="98" fillId="0" borderId="82" xfId="1" applyNumberFormat="1" applyFont="1" applyBorder="1" applyAlignment="1">
      <alignment horizontal="right" wrapText="1"/>
    </xf>
    <xf numFmtId="173" fontId="66" fillId="0" borderId="83" xfId="61" applyNumberFormat="1" applyFont="1" applyFill="1" applyBorder="1" applyAlignment="1" applyProtection="1">
      <alignment horizontal="right" wrapText="1"/>
      <protection locked="0"/>
    </xf>
    <xf numFmtId="173" fontId="11" fillId="0" borderId="82" xfId="1" applyNumberFormat="1" applyFont="1" applyFill="1" applyBorder="1" applyAlignment="1">
      <alignment horizontal="right" wrapText="1"/>
    </xf>
    <xf numFmtId="173" fontId="98" fillId="0" borderId="84" xfId="1" applyNumberFormat="1" applyFont="1" applyBorder="1" applyAlignment="1">
      <alignment horizontal="right" wrapText="1"/>
    </xf>
    <xf numFmtId="173" fontId="15" fillId="28" borderId="2" xfId="1" applyNumberFormat="1" applyFont="1" applyFill="1" applyBorder="1" applyAlignment="1">
      <alignment horizontal="right" vertical="center"/>
    </xf>
    <xf numFmtId="173" fontId="11" fillId="0" borderId="72" xfId="1" applyNumberFormat="1" applyBorder="1" applyAlignment="1">
      <alignment horizontal="right" vertical="center"/>
    </xf>
    <xf numFmtId="173" fontId="66" fillId="0" borderId="72" xfId="61" applyNumberFormat="1" applyFont="1" applyBorder="1" applyAlignment="1">
      <alignment horizontal="right"/>
    </xf>
    <xf numFmtId="173" fontId="66" fillId="27" borderId="1" xfId="1" applyNumberFormat="1" applyFont="1" applyFill="1" applyBorder="1" applyAlignment="1">
      <alignment horizontal="right" vertical="center" wrapText="1"/>
    </xf>
    <xf numFmtId="173" fontId="66" fillId="27" borderId="5" xfId="61" applyNumberFormat="1" applyFont="1" applyFill="1" applyBorder="1" applyAlignment="1" applyProtection="1">
      <alignment horizontal="right" vertical="center" wrapText="1"/>
      <protection locked="0"/>
    </xf>
    <xf numFmtId="173" fontId="66" fillId="0" borderId="77" xfId="1" applyNumberFormat="1" applyFont="1" applyFill="1" applyBorder="1" applyAlignment="1">
      <alignment horizontal="right"/>
    </xf>
    <xf numFmtId="173" fontId="66" fillId="0" borderId="86" xfId="61" applyNumberFormat="1" applyFont="1" applyFill="1" applyBorder="1" applyAlignment="1" applyProtection="1">
      <alignment horizontal="right" wrapText="1"/>
      <protection locked="0"/>
    </xf>
    <xf numFmtId="173" fontId="66" fillId="0" borderId="82" xfId="1" applyNumberFormat="1" applyFont="1" applyFill="1" applyBorder="1" applyAlignment="1">
      <alignment horizontal="right"/>
    </xf>
    <xf numFmtId="173" fontId="66" fillId="0" borderId="81" xfId="1" applyNumberFormat="1" applyFont="1" applyFill="1" applyBorder="1" applyAlignment="1">
      <alignment horizontal="right"/>
    </xf>
    <xf numFmtId="173" fontId="11" fillId="0" borderId="83" xfId="1" applyNumberFormat="1" applyFont="1" applyFill="1" applyBorder="1" applyAlignment="1">
      <alignment horizontal="right" wrapText="1"/>
    </xf>
    <xf numFmtId="173" fontId="66" fillId="0" borderId="84" xfId="1" applyNumberFormat="1" applyFont="1" applyFill="1" applyBorder="1" applyAlignment="1">
      <alignment horizontal="right" vertical="center"/>
    </xf>
    <xf numFmtId="173" fontId="15" fillId="28" borderId="2" xfId="1" applyNumberFormat="1" applyFont="1" applyFill="1" applyBorder="1" applyAlignment="1">
      <alignment horizontal="right"/>
    </xf>
    <xf numFmtId="173" fontId="66" fillId="0" borderId="0" xfId="1" applyNumberFormat="1" applyFont="1" applyFill="1" applyBorder="1" applyAlignment="1">
      <alignment horizontal="right" vertical="center" wrapText="1"/>
    </xf>
    <xf numFmtId="173" fontId="66" fillId="0" borderId="4" xfId="61" applyNumberFormat="1" applyFont="1" applyFill="1" applyBorder="1" applyAlignment="1" applyProtection="1">
      <alignment horizontal="right" wrapText="1"/>
      <protection locked="0"/>
    </xf>
    <xf numFmtId="173" fontId="66" fillId="0" borderId="4" xfId="61" applyNumberFormat="1" applyFont="1" applyFill="1" applyBorder="1" applyAlignment="1" applyProtection="1">
      <alignment horizontal="right" vertical="center" wrapText="1"/>
      <protection locked="0"/>
    </xf>
    <xf numFmtId="173" fontId="11" fillId="0" borderId="82" xfId="1" applyNumberFormat="1" applyFont="1" applyFill="1" applyBorder="1" applyAlignment="1">
      <alignment horizontal="right"/>
    </xf>
    <xf numFmtId="173" fontId="66" fillId="0" borderId="82" xfId="1" applyNumberFormat="1" applyFont="1" applyBorder="1" applyAlignment="1">
      <alignment horizontal="right" wrapText="1"/>
    </xf>
    <xf numFmtId="173" fontId="76" fillId="0" borderId="82" xfId="1" applyNumberFormat="1" applyFont="1" applyBorder="1" applyAlignment="1">
      <alignment horizontal="right" wrapText="1"/>
    </xf>
    <xf numFmtId="173" fontId="66" fillId="0" borderId="84" xfId="1" applyNumberFormat="1" applyFont="1" applyBorder="1" applyAlignment="1">
      <alignment horizontal="right" wrapText="1"/>
    </xf>
    <xf numFmtId="173" fontId="99" fillId="0" borderId="0" xfId="61" applyNumberFormat="1" applyFont="1" applyFill="1" applyBorder="1" applyAlignment="1" applyProtection="1">
      <alignment horizontal="right" wrapText="1"/>
      <protection locked="0"/>
    </xf>
    <xf numFmtId="173" fontId="15" fillId="0" borderId="4" xfId="1" applyNumberFormat="1" applyFont="1" applyFill="1" applyBorder="1" applyAlignment="1">
      <alignment horizontal="right"/>
    </xf>
    <xf numFmtId="173" fontId="66" fillId="0" borderId="72" xfId="1" applyNumberFormat="1" applyFont="1" applyFill="1" applyBorder="1" applyAlignment="1">
      <alignment horizontal="right" vertical="center" wrapText="1"/>
    </xf>
    <xf numFmtId="173" fontId="66" fillId="0" borderId="72" xfId="61" applyNumberFormat="1" applyFont="1" applyFill="1" applyBorder="1" applyAlignment="1" applyProtection="1">
      <alignment horizontal="right" wrapText="1"/>
      <protection locked="0"/>
    </xf>
    <xf numFmtId="173" fontId="66" fillId="27" borderId="0" xfId="1" applyNumberFormat="1" applyFont="1" applyFill="1" applyBorder="1" applyAlignment="1">
      <alignment horizontal="right" vertical="center"/>
    </xf>
    <xf numFmtId="173" fontId="66" fillId="27" borderId="4" xfId="61" applyNumberFormat="1" applyFont="1" applyFill="1" applyBorder="1" applyAlignment="1" applyProtection="1">
      <alignment horizontal="right"/>
      <protection locked="0"/>
    </xf>
    <xf numFmtId="173" fontId="66" fillId="0" borderId="77" xfId="1" applyNumberFormat="1" applyFont="1" applyFill="1" applyBorder="1" applyAlignment="1">
      <alignment horizontal="right" vertical="center"/>
    </xf>
    <xf numFmtId="173" fontId="66" fillId="0" borderId="86" xfId="61" applyNumberFormat="1" applyFont="1" applyFill="1" applyBorder="1" applyAlignment="1" applyProtection="1">
      <alignment horizontal="right"/>
      <protection locked="0"/>
    </xf>
    <xf numFmtId="173" fontId="66" fillId="0" borderId="83" xfId="61" applyNumberFormat="1" applyFont="1" applyFill="1" applyBorder="1" applyAlignment="1" applyProtection="1">
      <alignment horizontal="right"/>
      <protection locked="0"/>
    </xf>
    <xf numFmtId="173" fontId="97" fillId="0" borderId="82" xfId="1" applyNumberFormat="1" applyFont="1" applyFill="1" applyBorder="1" applyAlignment="1">
      <alignment horizontal="right"/>
    </xf>
    <xf numFmtId="173" fontId="66" fillId="0" borderId="84" xfId="1" applyNumberFormat="1" applyFont="1" applyFill="1" applyBorder="1" applyAlignment="1">
      <alignment horizontal="right"/>
    </xf>
    <xf numFmtId="173" fontId="66" fillId="27" borderId="0" xfId="1" applyNumberFormat="1" applyFont="1" applyFill="1" applyBorder="1" applyAlignment="1">
      <alignment horizontal="right" vertical="center" wrapText="1"/>
    </xf>
    <xf numFmtId="173" fontId="66" fillId="27" borderId="4" xfId="61" applyNumberFormat="1" applyFont="1" applyFill="1" applyBorder="1" applyAlignment="1" applyProtection="1">
      <alignment horizontal="right" vertical="center" wrapText="1"/>
      <protection locked="0"/>
    </xf>
    <xf numFmtId="173" fontId="96" fillId="0" borderId="77" xfId="1" applyNumberFormat="1" applyFont="1" applyFill="1" applyBorder="1" applyAlignment="1">
      <alignment horizontal="center" vertical="center" wrapText="1"/>
    </xf>
    <xf numFmtId="173" fontId="96" fillId="0" borderId="86" xfId="61" applyNumberFormat="1" applyFont="1" applyFill="1" applyBorder="1" applyAlignment="1">
      <alignment horizontal="center" vertical="center" wrapText="1"/>
    </xf>
    <xf numFmtId="173" fontId="98" fillId="0" borderId="84" xfId="1" applyNumberFormat="1" applyFont="1" applyBorder="1" applyAlignment="1">
      <alignment horizontal="right" vertical="center" wrapText="1"/>
    </xf>
    <xf numFmtId="173" fontId="99" fillId="0" borderId="72" xfId="61" applyNumberFormat="1" applyFont="1" applyFill="1" applyBorder="1" applyAlignment="1" applyProtection="1">
      <alignment horizontal="right" wrapText="1"/>
      <protection locked="0"/>
    </xf>
    <xf numFmtId="173" fontId="15" fillId="0" borderId="72" xfId="1" applyNumberFormat="1" applyFont="1" applyFill="1" applyBorder="1" applyAlignment="1">
      <alignment horizontal="right"/>
    </xf>
    <xf numFmtId="173" fontId="99" fillId="28" borderId="2" xfId="1" applyNumberFormat="1" applyFont="1" applyFill="1" applyBorder="1" applyAlignment="1">
      <alignment horizontal="right" vertical="center"/>
    </xf>
    <xf numFmtId="173" fontId="66" fillId="0" borderId="78" xfId="1" applyNumberFormat="1" applyFont="1" applyFill="1" applyBorder="1" applyAlignment="1">
      <alignment horizontal="right"/>
    </xf>
    <xf numFmtId="173" fontId="96" fillId="0" borderId="83" xfId="61" applyNumberFormat="1" applyFont="1" applyFill="1" applyBorder="1" applyAlignment="1">
      <alignment horizontal="right" vertical="center" wrapText="1"/>
    </xf>
    <xf numFmtId="173" fontId="98" fillId="0" borderId="82" xfId="1" applyNumberFormat="1" applyFont="1" applyBorder="1" applyAlignment="1">
      <alignment horizontal="right" vertical="center" wrapText="1"/>
    </xf>
    <xf numFmtId="173" fontId="11" fillId="0" borderId="0" xfId="1" applyNumberFormat="1" applyBorder="1" applyAlignment="1">
      <alignment horizontal="right" vertical="center"/>
    </xf>
    <xf numFmtId="173" fontId="66" fillId="0" borderId="0" xfId="61" applyNumberFormat="1" applyFont="1" applyBorder="1" applyAlignment="1">
      <alignment horizontal="right"/>
    </xf>
    <xf numFmtId="173" fontId="66" fillId="0" borderId="4" xfId="61" applyNumberFormat="1" applyFont="1" applyBorder="1" applyAlignment="1">
      <alignment horizontal="right"/>
    </xf>
    <xf numFmtId="173" fontId="66" fillId="0" borderId="0" xfId="1" applyNumberFormat="1" applyFont="1" applyBorder="1" applyAlignment="1">
      <alignment horizontal="right"/>
    </xf>
    <xf numFmtId="173" fontId="66" fillId="0" borderId="4" xfId="61" applyNumberFormat="1" applyFont="1" applyFill="1" applyBorder="1" applyAlignment="1" applyProtection="1">
      <alignment horizontal="right"/>
      <protection locked="0"/>
    </xf>
    <xf numFmtId="173" fontId="11" fillId="0" borderId="0" xfId="1" applyNumberFormat="1" applyFont="1"/>
    <xf numFmtId="0" fontId="113" fillId="0" borderId="0" xfId="65" applyFont="1" applyFill="1" applyAlignment="1">
      <alignment horizontal="left" vertical="top"/>
    </xf>
    <xf numFmtId="0" fontId="113" fillId="0" borderId="0" xfId="65" applyFont="1" applyFill="1" applyBorder="1"/>
    <xf numFmtId="0" fontId="113" fillId="0" borderId="0" xfId="65" applyFont="1" applyFill="1" applyBorder="1" applyAlignment="1">
      <alignment horizontal="center"/>
    </xf>
    <xf numFmtId="164" fontId="113" fillId="0" borderId="0" xfId="65" applyNumberFormat="1" applyFont="1" applyFill="1" applyBorder="1" applyAlignment="1">
      <alignment horizontal="center"/>
    </xf>
    <xf numFmtId="164" fontId="113" fillId="0" borderId="0" xfId="65" applyNumberFormat="1" applyFont="1" applyFill="1" applyBorder="1" applyAlignment="1">
      <alignment horizontal="right"/>
    </xf>
    <xf numFmtId="2" fontId="113" fillId="0" borderId="0" xfId="65" applyNumberFormat="1" applyFont="1" applyFill="1" applyBorder="1"/>
    <xf numFmtId="164" fontId="113" fillId="0" borderId="0" xfId="65" applyNumberFormat="1" applyFont="1" applyFill="1" applyAlignment="1">
      <alignment horizontal="center"/>
    </xf>
    <xf numFmtId="0" fontId="9" fillId="0" borderId="0" xfId="0" applyFont="1" applyAlignment="1">
      <alignment horizontal="justify" vertical="top"/>
    </xf>
    <xf numFmtId="0" fontId="9" fillId="0" borderId="0" xfId="0" applyFont="1" applyAlignment="1">
      <alignment vertical="top"/>
    </xf>
    <xf numFmtId="0" fontId="15" fillId="3" borderId="0" xfId="0" applyFont="1" applyFill="1" applyAlignment="1">
      <alignment horizontal="justify" vertical="top"/>
    </xf>
    <xf numFmtId="0" fontId="10" fillId="0" borderId="0" xfId="0" applyFont="1" applyAlignment="1">
      <alignment horizontal="justify" vertical="top"/>
    </xf>
    <xf numFmtId="0" fontId="10" fillId="0" borderId="0" xfId="0" applyFont="1" applyAlignment="1">
      <alignment vertical="top"/>
    </xf>
    <xf numFmtId="0" fontId="42" fillId="0" borderId="0" xfId="0" applyFont="1" applyFill="1" applyAlignment="1">
      <alignment horizontal="justify" vertical="center"/>
    </xf>
    <xf numFmtId="0" fontId="43" fillId="0" borderId="0" xfId="0" applyFont="1" applyAlignment="1">
      <alignment vertical="top"/>
    </xf>
    <xf numFmtId="0" fontId="49" fillId="0" borderId="0" xfId="0" applyFont="1" applyAlignment="1">
      <alignment horizontal="justify" vertical="center"/>
    </xf>
    <xf numFmtId="0" fontId="49" fillId="0" borderId="0" xfId="0" applyFont="1" applyAlignment="1">
      <alignment horizontal="justify" vertical="top"/>
    </xf>
    <xf numFmtId="0" fontId="49" fillId="0" borderId="0" xfId="0" applyFont="1" applyAlignment="1">
      <alignment vertical="top"/>
    </xf>
    <xf numFmtId="0" fontId="11" fillId="0" borderId="0" xfId="0" applyFont="1" applyFill="1" applyAlignment="1">
      <alignment vertical="top"/>
    </xf>
    <xf numFmtId="0" fontId="11" fillId="0" borderId="0" xfId="0" applyFont="1" applyAlignment="1">
      <alignment horizontal="right" vertical="top"/>
    </xf>
    <xf numFmtId="0" fontId="10" fillId="0" borderId="0" xfId="0" applyFont="1" applyFill="1" applyAlignment="1">
      <alignment vertical="top"/>
    </xf>
    <xf numFmtId="164" fontId="66" fillId="0" borderId="0" xfId="1" applyNumberFormat="1" applyFont="1" applyFill="1" applyAlignment="1">
      <alignment horizontal="justify" vertical="top"/>
    </xf>
    <xf numFmtId="164" fontId="11" fillId="0" borderId="0" xfId="1" applyNumberFormat="1" applyFont="1" applyFill="1"/>
    <xf numFmtId="164" fontId="67" fillId="31" borderId="59" xfId="1" applyNumberFormat="1" applyFont="1" applyFill="1" applyBorder="1" applyAlignment="1">
      <alignment horizontal="center"/>
    </xf>
    <xf numFmtId="164" fontId="66" fillId="0" borderId="0" xfId="1" applyNumberFormat="1" applyFont="1" applyFill="1" applyAlignment="1">
      <alignment horizontal="center"/>
    </xf>
    <xf numFmtId="164" fontId="58" fillId="0" borderId="0" xfId="14" applyNumberFormat="1" applyFont="1" applyFill="1" applyBorder="1" applyAlignment="1">
      <alignment horizontal="left"/>
    </xf>
    <xf numFmtId="164" fontId="74" fillId="0" borderId="0" xfId="1" applyNumberFormat="1" applyFont="1" applyFill="1" applyBorder="1" applyAlignment="1">
      <alignment horizontal="center"/>
    </xf>
    <xf numFmtId="164" fontId="36" fillId="31" borderId="59" xfId="1" applyNumberFormat="1" applyFont="1" applyFill="1" applyBorder="1"/>
    <xf numFmtId="164" fontId="77" fillId="0" borderId="0" xfId="1" applyNumberFormat="1" applyFont="1" applyFill="1" applyAlignment="1">
      <alignment horizontal="right" vertical="top"/>
    </xf>
    <xf numFmtId="164" fontId="77" fillId="0" borderId="0" xfId="1" applyNumberFormat="1" applyFont="1" applyFill="1" applyAlignment="1">
      <alignment horizontal="center" vertical="top"/>
    </xf>
    <xf numFmtId="164" fontId="22" fillId="0" borderId="0" xfId="1" applyNumberFormat="1" applyFont="1" applyFill="1" applyAlignment="1">
      <alignment horizontal="right" vertical="top"/>
    </xf>
    <xf numFmtId="164" fontId="66" fillId="31" borderId="59" xfId="1" applyNumberFormat="1" applyFont="1" applyFill="1" applyBorder="1" applyAlignment="1">
      <alignment horizontal="right"/>
    </xf>
    <xf numFmtId="164" fontId="36" fillId="2" borderId="0" xfId="1" applyNumberFormat="1" applyFont="1" applyFill="1" applyAlignment="1">
      <alignment horizontal="center"/>
    </xf>
    <xf numFmtId="164" fontId="57" fillId="2" borderId="0" xfId="1" applyNumberFormat="1" applyFont="1" applyFill="1" applyBorder="1" applyAlignment="1">
      <alignment horizontal="center"/>
    </xf>
    <xf numFmtId="164" fontId="66" fillId="0" borderId="0" xfId="1" applyNumberFormat="1" applyFont="1" applyFill="1" applyBorder="1" applyAlignment="1">
      <alignment horizontal="center" vertical="center"/>
    </xf>
    <xf numFmtId="164" fontId="66" fillId="0" borderId="6" xfId="1" applyNumberFormat="1" applyFont="1" applyFill="1" applyBorder="1" applyAlignment="1">
      <alignment horizontal="center" vertical="center"/>
    </xf>
    <xf numFmtId="164" fontId="67" fillId="0" borderId="30" xfId="1" applyNumberFormat="1" applyFont="1" applyFill="1" applyBorder="1" applyAlignment="1">
      <alignment horizontal="center" vertical="center"/>
    </xf>
    <xf numFmtId="164" fontId="67" fillId="0" borderId="29" xfId="1" applyNumberFormat="1" applyFont="1" applyFill="1" applyBorder="1" applyAlignment="1">
      <alignment horizontal="center" vertical="center"/>
    </xf>
    <xf numFmtId="164" fontId="67" fillId="0" borderId="24" xfId="1" applyNumberFormat="1" applyFont="1" applyFill="1" applyBorder="1" applyAlignment="1">
      <alignment horizontal="center" vertical="center"/>
    </xf>
    <xf numFmtId="164" fontId="36" fillId="2" borderId="0" xfId="1" applyNumberFormat="1" applyFont="1" applyFill="1" applyBorder="1" applyAlignment="1">
      <alignment horizontal="center"/>
    </xf>
    <xf numFmtId="0" fontId="21" fillId="0" borderId="0" xfId="1" applyFont="1" applyFill="1" applyAlignment="1">
      <alignment horizontal="right" vertical="top"/>
    </xf>
    <xf numFmtId="0" fontId="21" fillId="0" borderId="0" xfId="1" applyFont="1" applyFill="1" applyAlignment="1">
      <alignment horizontal="justify" vertical="top"/>
    </xf>
    <xf numFmtId="173" fontId="48" fillId="0" borderId="0" xfId="61" applyNumberFormat="1" applyFont="1" applyFill="1" applyBorder="1" applyAlignment="1" applyProtection="1">
      <alignment horizontal="right" wrapText="1"/>
      <protection locked="0"/>
    </xf>
    <xf numFmtId="173" fontId="48" fillId="0" borderId="2" xfId="61" applyNumberFormat="1" applyFont="1" applyFill="1" applyBorder="1" applyAlignment="1">
      <alignment horizontal="center" vertical="center" wrapText="1"/>
    </xf>
    <xf numFmtId="173" fontId="11" fillId="27" borderId="6" xfId="61" applyNumberFormat="1" applyFont="1" applyFill="1" applyBorder="1" applyAlignment="1" applyProtection="1">
      <alignment horizontal="right" vertical="center" wrapText="1"/>
      <protection locked="0"/>
    </xf>
    <xf numFmtId="173" fontId="48" fillId="0" borderId="78" xfId="61" applyNumberFormat="1" applyFont="1" applyFill="1" applyBorder="1" applyAlignment="1">
      <alignment horizontal="center" vertical="center" wrapText="1"/>
    </xf>
    <xf numFmtId="173" fontId="11" fillId="0" borderId="82" xfId="61" applyNumberFormat="1" applyFont="1" applyFill="1" applyBorder="1" applyAlignment="1" applyProtection="1">
      <alignment horizontal="right" wrapText="1"/>
      <protection locked="0"/>
    </xf>
    <xf numFmtId="173" fontId="11" fillId="0" borderId="72" xfId="61" applyNumberFormat="1" applyFont="1" applyBorder="1" applyAlignment="1">
      <alignment horizontal="right"/>
    </xf>
    <xf numFmtId="173" fontId="11" fillId="27" borderId="1" xfId="61" applyNumberFormat="1" applyFont="1" applyFill="1" applyBorder="1" applyAlignment="1" applyProtection="1">
      <alignment horizontal="right" vertical="center" wrapText="1"/>
      <protection locked="0"/>
    </xf>
    <xf numFmtId="173" fontId="11" fillId="0" borderId="0" xfId="61" applyNumberFormat="1" applyFont="1" applyFill="1" applyBorder="1" applyAlignment="1" applyProtection="1">
      <alignment horizontal="right" wrapText="1"/>
      <protection locked="0"/>
    </xf>
    <xf numFmtId="173" fontId="11" fillId="0" borderId="0" xfId="61" applyNumberFormat="1" applyFont="1" applyFill="1" applyBorder="1" applyAlignment="1" applyProtection="1">
      <alignment horizontal="right" vertical="center" wrapText="1"/>
      <protection locked="0"/>
    </xf>
    <xf numFmtId="173" fontId="11" fillId="0" borderId="77" xfId="61" applyNumberFormat="1" applyFont="1" applyFill="1" applyBorder="1" applyAlignment="1" applyProtection="1">
      <alignment horizontal="right" wrapText="1"/>
      <protection locked="0"/>
    </xf>
    <xf numFmtId="173" fontId="21" fillId="0" borderId="0" xfId="61" applyNumberFormat="1" applyFont="1" applyFill="1" applyBorder="1" applyAlignment="1" applyProtection="1">
      <alignment horizontal="right" wrapText="1"/>
      <protection locked="0"/>
    </xf>
    <xf numFmtId="173" fontId="11" fillId="0" borderId="72" xfId="61" applyNumberFormat="1" applyFont="1" applyFill="1" applyBorder="1" applyAlignment="1" applyProtection="1">
      <alignment horizontal="right" wrapText="1"/>
      <protection locked="0"/>
    </xf>
    <xf numFmtId="173" fontId="11" fillId="27" borderId="0" xfId="61" applyNumberFormat="1" applyFont="1" applyFill="1" applyBorder="1" applyAlignment="1" applyProtection="1">
      <alignment horizontal="right"/>
      <protection locked="0"/>
    </xf>
    <xf numFmtId="173" fontId="11" fillId="0" borderId="77" xfId="61" applyNumberFormat="1" applyFont="1" applyFill="1" applyBorder="1" applyAlignment="1" applyProtection="1">
      <alignment horizontal="right"/>
      <protection locked="0"/>
    </xf>
    <xf numFmtId="173" fontId="11" fillId="0" borderId="82" xfId="61" applyNumberFormat="1" applyFont="1" applyFill="1" applyBorder="1" applyAlignment="1" applyProtection="1">
      <alignment horizontal="right"/>
      <protection locked="0"/>
    </xf>
    <xf numFmtId="173" fontId="11" fillId="27" borderId="0" xfId="61" applyNumberFormat="1" applyFont="1" applyFill="1" applyBorder="1" applyAlignment="1" applyProtection="1">
      <alignment horizontal="right" vertical="center" wrapText="1"/>
      <protection locked="0"/>
    </xf>
    <xf numFmtId="173" fontId="48" fillId="0" borderId="77" xfId="61" applyNumberFormat="1" applyFont="1" applyFill="1" applyBorder="1" applyAlignment="1">
      <alignment horizontal="center" vertical="center" wrapText="1"/>
    </xf>
    <xf numFmtId="173" fontId="11" fillId="0" borderId="0" xfId="61" applyNumberFormat="1" applyFont="1" applyBorder="1" applyAlignment="1">
      <alignment horizontal="right"/>
    </xf>
    <xf numFmtId="173" fontId="21" fillId="0" borderId="72" xfId="61" applyNumberFormat="1" applyFont="1" applyFill="1" applyBorder="1" applyAlignment="1" applyProtection="1">
      <alignment horizontal="right" wrapText="1"/>
      <protection locked="0"/>
    </xf>
    <xf numFmtId="173" fontId="48" fillId="0" borderId="82" xfId="61" applyNumberFormat="1" applyFont="1" applyFill="1" applyBorder="1" applyAlignment="1">
      <alignment horizontal="right" vertical="center" wrapText="1"/>
    </xf>
    <xf numFmtId="173" fontId="11" fillId="0" borderId="0" xfId="61" applyNumberFormat="1" applyFont="1" applyFill="1" applyBorder="1" applyAlignment="1" applyProtection="1">
      <alignment horizontal="right"/>
      <protection locked="0"/>
    </xf>
    <xf numFmtId="0" fontId="9" fillId="0" borderId="0" xfId="0" applyFont="1" applyAlignment="1">
      <alignment horizontal="justify" vertical="top"/>
    </xf>
    <xf numFmtId="0" fontId="9" fillId="0" borderId="0" xfId="0" applyFont="1" applyAlignment="1">
      <alignment vertical="top"/>
    </xf>
    <xf numFmtId="0" fontId="10" fillId="0" borderId="0" xfId="0" applyFont="1" applyAlignment="1">
      <alignment vertical="top"/>
    </xf>
    <xf numFmtId="0" fontId="11" fillId="0" borderId="0" xfId="0" applyFont="1" applyFill="1" applyAlignment="1">
      <alignment horizontal="right" vertical="center"/>
    </xf>
    <xf numFmtId="0" fontId="15" fillId="0" borderId="0" xfId="1" applyFont="1" applyFill="1"/>
    <xf numFmtId="0" fontId="11" fillId="0" borderId="0" xfId="1" quotePrefix="1" applyFont="1" applyFill="1" applyAlignment="1">
      <alignment horizontal="justify" vertical="top" wrapText="1"/>
    </xf>
    <xf numFmtId="0" fontId="9" fillId="0" borderId="0" xfId="0" applyFont="1" applyAlignment="1">
      <alignment horizontal="justify" vertical="top"/>
    </xf>
    <xf numFmtId="0" fontId="11" fillId="0" borderId="0" xfId="0" applyFont="1" applyFill="1" applyAlignment="1">
      <alignment vertical="top"/>
    </xf>
    <xf numFmtId="0" fontId="9" fillId="0" borderId="0" xfId="0" applyFont="1" applyAlignment="1">
      <alignment vertical="top"/>
    </xf>
    <xf numFmtId="0" fontId="10" fillId="0" borderId="0" xfId="0" applyFont="1" applyAlignment="1">
      <alignment vertical="top"/>
    </xf>
    <xf numFmtId="0" fontId="9" fillId="0" borderId="0" xfId="0" applyFont="1" applyFill="1" applyAlignment="1">
      <alignment horizontal="justify" vertical="top"/>
    </xf>
    <xf numFmtId="0" fontId="11" fillId="0" borderId="0" xfId="0" applyFont="1" applyFill="1" applyAlignment="1">
      <alignment vertical="top"/>
    </xf>
    <xf numFmtId="0" fontId="24" fillId="0" borderId="0" xfId="0" applyFont="1" applyFill="1" applyAlignment="1">
      <alignment horizontal="right" vertical="center"/>
    </xf>
    <xf numFmtId="0" fontId="11" fillId="0" borderId="0" xfId="0" applyFont="1" applyFill="1" applyAlignment="1">
      <alignment vertical="center"/>
    </xf>
    <xf numFmtId="0" fontId="99" fillId="0" borderId="72" xfId="1" applyFont="1" applyFill="1" applyBorder="1" applyAlignment="1">
      <alignment horizontal="left" vertical="center"/>
    </xf>
    <xf numFmtId="0" fontId="119" fillId="0" borderId="0" xfId="1" applyFont="1" applyFill="1" applyBorder="1" applyAlignment="1">
      <alignment horizontal="left" vertical="center"/>
    </xf>
    <xf numFmtId="0" fontId="11" fillId="0" borderId="0" xfId="1" applyFont="1" applyFill="1" applyBorder="1" applyAlignment="1">
      <alignment horizontal="justify"/>
    </xf>
    <xf numFmtId="0" fontId="118" fillId="0" borderId="0" xfId="0" applyFont="1" applyFill="1" applyAlignment="1">
      <alignment horizontal="left" vertical="center"/>
    </xf>
    <xf numFmtId="0" fontId="42" fillId="0" borderId="0" xfId="0" applyFont="1" applyFill="1" applyAlignment="1">
      <alignment horizontal="justify"/>
    </xf>
    <xf numFmtId="0" fontId="42" fillId="0" borderId="0" xfId="0" applyFont="1" applyFill="1" applyAlignment="1">
      <alignment horizontal="justify" vertical="top"/>
    </xf>
    <xf numFmtId="0" fontId="42" fillId="0" borderId="0" xfId="0" applyFont="1" applyFill="1" applyAlignment="1">
      <alignment vertical="top"/>
    </xf>
    <xf numFmtId="0" fontId="49" fillId="0" borderId="0" xfId="0" applyFont="1" applyFill="1" applyAlignment="1">
      <alignment horizontal="justify" vertical="center"/>
    </xf>
    <xf numFmtId="0" fontId="11" fillId="0" borderId="0" xfId="0" applyFont="1" applyFill="1" applyAlignment="1">
      <alignment horizontal="justify" vertical="top" wrapText="1"/>
    </xf>
    <xf numFmtId="0" fontId="11" fillId="0" borderId="0" xfId="0" applyFont="1" applyAlignment="1">
      <alignment horizontal="justify" vertical="top"/>
    </xf>
    <xf numFmtId="0" fontId="11" fillId="0" borderId="0" xfId="0" applyFont="1" applyFill="1" applyAlignment="1">
      <alignment horizontal="justify" vertical="top"/>
    </xf>
    <xf numFmtId="0" fontId="9" fillId="0" borderId="0" xfId="0" applyFont="1" applyAlignment="1">
      <alignment horizontal="justify" vertical="top"/>
    </xf>
    <xf numFmtId="0" fontId="12" fillId="0" borderId="0" xfId="0" applyFont="1" applyFill="1" applyAlignment="1">
      <alignment horizontal="justify" vertical="top"/>
    </xf>
    <xf numFmtId="0" fontId="11" fillId="0" borderId="0" xfId="0" applyFont="1" applyFill="1" applyAlignment="1">
      <alignment vertical="top"/>
    </xf>
    <xf numFmtId="0" fontId="15" fillId="3" borderId="0" xfId="0" applyFont="1" applyFill="1" applyAlignment="1">
      <alignment horizontal="justify" vertical="top"/>
    </xf>
    <xf numFmtId="0" fontId="11" fillId="0" borderId="0" xfId="0" applyFont="1" applyFill="1" applyAlignment="1">
      <alignment horizontal="justify" vertical="center"/>
    </xf>
    <xf numFmtId="0" fontId="12" fillId="0" borderId="0" xfId="0" applyFont="1" applyAlignment="1">
      <alignment horizontal="justify" vertical="top"/>
    </xf>
    <xf numFmtId="0" fontId="11" fillId="0" borderId="0" xfId="0" applyFont="1" applyFill="1" applyAlignment="1">
      <alignment horizontal="justify" vertical="center" wrapText="1"/>
    </xf>
    <xf numFmtId="0" fontId="12" fillId="2" borderId="0" xfId="0" applyFont="1" applyFill="1" applyAlignment="1">
      <alignment horizontal="justify" vertical="center"/>
    </xf>
    <xf numFmtId="0" fontId="9" fillId="0" borderId="0" xfId="0" applyFont="1" applyAlignment="1">
      <alignment vertical="top"/>
    </xf>
    <xf numFmtId="0" fontId="19" fillId="0" borderId="0" xfId="0" applyFont="1" applyAlignment="1">
      <alignment horizontal="center" vertical="top"/>
    </xf>
    <xf numFmtId="0" fontId="8" fillId="0" borderId="0" xfId="0" applyFont="1" applyAlignment="1">
      <alignment horizontal="center" vertical="top"/>
    </xf>
    <xf numFmtId="0" fontId="10" fillId="3" borderId="0" xfId="0" applyFont="1" applyFill="1" applyAlignment="1">
      <alignment horizontal="justify" vertical="center"/>
    </xf>
    <xf numFmtId="0" fontId="10" fillId="0" borderId="0" xfId="0" applyFont="1" applyAlignment="1">
      <alignment horizontal="justify" vertical="top"/>
    </xf>
    <xf numFmtId="49" fontId="19" fillId="0" borderId="0" xfId="0" applyNumberFormat="1" applyFont="1" applyAlignment="1">
      <alignment horizontal="justify" vertical="top"/>
    </xf>
    <xf numFmtId="0" fontId="16" fillId="0" borderId="0" xfId="0" applyFont="1" applyAlignment="1">
      <alignment horizontal="justify" vertical="top"/>
    </xf>
    <xf numFmtId="0" fontId="9" fillId="0" borderId="0" xfId="0" applyFont="1" applyFill="1" applyAlignment="1">
      <alignment horizontal="justify" vertical="top"/>
    </xf>
    <xf numFmtId="0" fontId="15" fillId="0" borderId="0" xfId="0" applyFont="1" applyAlignment="1">
      <alignment horizontal="justify" vertical="top"/>
    </xf>
    <xf numFmtId="0" fontId="10" fillId="3" borderId="0" xfId="0" applyFont="1" applyFill="1" applyAlignment="1">
      <alignment horizontal="justify" vertical="top"/>
    </xf>
    <xf numFmtId="0" fontId="15" fillId="0" borderId="0" xfId="0" applyFont="1" applyAlignment="1">
      <alignment horizontal="justify" vertical="top" wrapText="1"/>
    </xf>
    <xf numFmtId="0" fontId="9" fillId="0" borderId="0" xfId="0" applyFont="1" applyAlignment="1">
      <alignment horizontal="left" vertical="top"/>
    </xf>
    <xf numFmtId="0" fontId="10" fillId="0" borderId="0" xfId="0" applyFont="1" applyAlignment="1">
      <alignment vertical="top"/>
    </xf>
    <xf numFmtId="0" fontId="15" fillId="0" borderId="0" xfId="0" applyFont="1" applyFill="1" applyAlignment="1">
      <alignment horizontal="justify" vertical="top"/>
    </xf>
    <xf numFmtId="0" fontId="9" fillId="0" borderId="0" xfId="0" applyFont="1" applyFill="1" applyAlignment="1">
      <alignment horizontal="justify" vertical="top" wrapText="1"/>
    </xf>
    <xf numFmtId="0" fontId="8" fillId="0" borderId="0" xfId="0" applyFont="1" applyFill="1" applyAlignment="1">
      <alignment horizontal="justify" vertical="top"/>
    </xf>
    <xf numFmtId="0" fontId="45" fillId="0" borderId="0" xfId="0" applyFont="1" applyFill="1" applyAlignment="1">
      <alignment horizontal="right" vertical="center"/>
    </xf>
    <xf numFmtId="0" fontId="19" fillId="3" borderId="21" xfId="0" applyFont="1" applyFill="1" applyBorder="1" applyAlignment="1">
      <alignment horizontal="center" vertical="center"/>
    </xf>
    <xf numFmtId="0" fontId="19" fillId="3" borderId="24" xfId="0" applyFont="1" applyFill="1" applyBorder="1" applyAlignment="1">
      <alignment horizontal="center" vertical="center"/>
    </xf>
    <xf numFmtId="0" fontId="19" fillId="3" borderId="25" xfId="0" applyFont="1" applyFill="1" applyBorder="1" applyAlignment="1">
      <alignment horizontal="center" vertical="center"/>
    </xf>
    <xf numFmtId="0" fontId="6" fillId="0" borderId="20" xfId="0" applyFont="1" applyBorder="1" applyAlignment="1">
      <alignment horizontal="left" vertical="center"/>
    </xf>
    <xf numFmtId="0" fontId="6" fillId="0" borderId="29" xfId="0" applyFont="1" applyBorder="1" applyAlignment="1">
      <alignment horizontal="left" vertical="center"/>
    </xf>
    <xf numFmtId="0" fontId="6" fillId="0" borderId="11" xfId="0" applyFont="1" applyBorder="1" applyAlignment="1">
      <alignment horizontal="left" vertical="center"/>
    </xf>
    <xf numFmtId="0" fontId="38" fillId="2" borderId="0" xfId="0" applyFont="1" applyFill="1" applyAlignment="1">
      <alignment horizontal="justify" vertical="center"/>
    </xf>
    <xf numFmtId="0" fontId="6" fillId="0" borderId="36" xfId="0" applyFont="1" applyBorder="1" applyAlignment="1">
      <alignment horizontal="justify" vertical="center"/>
    </xf>
    <xf numFmtId="0" fontId="6" fillId="0" borderId="6" xfId="0" applyFont="1" applyBorder="1" applyAlignment="1">
      <alignment horizontal="justify" vertical="center"/>
    </xf>
    <xf numFmtId="0" fontId="6" fillId="0" borderId="7" xfId="0" applyFont="1" applyBorder="1" applyAlignment="1">
      <alignment horizontal="justify" vertical="center"/>
    </xf>
    <xf numFmtId="0" fontId="10" fillId="0" borderId="0" xfId="0" applyFont="1" applyBorder="1" applyAlignment="1">
      <alignment horizontal="justify" vertical="top"/>
    </xf>
    <xf numFmtId="0" fontId="10" fillId="0" borderId="56" xfId="0" applyFont="1" applyBorder="1" applyAlignment="1">
      <alignment horizontal="justify" vertical="top"/>
    </xf>
    <xf numFmtId="0" fontId="6" fillId="3" borderId="36" xfId="0" applyFont="1" applyFill="1" applyBorder="1" applyAlignment="1">
      <alignment horizontal="left" vertical="center"/>
    </xf>
    <xf numFmtId="0" fontId="6" fillId="3" borderId="7" xfId="0" applyFont="1" applyFill="1" applyBorder="1" applyAlignment="1">
      <alignment horizontal="left" vertical="center"/>
    </xf>
    <xf numFmtId="0" fontId="7" fillId="0" borderId="36" xfId="0" applyFont="1" applyBorder="1" applyAlignment="1">
      <alignment horizontal="justify" vertical="center"/>
    </xf>
    <xf numFmtId="0" fontId="7" fillId="0" borderId="6" xfId="0" applyFont="1" applyBorder="1" applyAlignment="1">
      <alignment horizontal="justify" vertical="center"/>
    </xf>
    <xf numFmtId="0" fontId="7" fillId="0" borderId="7" xfId="0" applyFont="1" applyBorder="1" applyAlignment="1">
      <alignment horizontal="justify" vertical="center"/>
    </xf>
    <xf numFmtId="0" fontId="21" fillId="3" borderId="36" xfId="0" applyFont="1" applyFill="1" applyBorder="1" applyAlignment="1">
      <alignment horizontal="justify" vertical="center"/>
    </xf>
    <xf numFmtId="0" fontId="21" fillId="3" borderId="6" xfId="0" applyFont="1" applyFill="1" applyBorder="1" applyAlignment="1">
      <alignment horizontal="justify" vertical="center"/>
    </xf>
    <xf numFmtId="0" fontId="21" fillId="3" borderId="7" xfId="0" applyFont="1" applyFill="1" applyBorder="1" applyAlignment="1">
      <alignment horizontal="justify" vertical="center"/>
    </xf>
    <xf numFmtId="0" fontId="18" fillId="0" borderId="2" xfId="0" applyFont="1" applyBorder="1" applyAlignment="1">
      <alignment horizontal="justify" vertical="center"/>
    </xf>
    <xf numFmtId="0" fontId="6" fillId="0" borderId="45" xfId="0" applyFont="1" applyBorder="1" applyAlignment="1">
      <alignment horizontal="justify" vertical="center"/>
    </xf>
    <xf numFmtId="0" fontId="6" fillId="0" borderId="46" xfId="0" applyFont="1" applyBorder="1" applyAlignment="1">
      <alignment horizontal="justify" vertical="center"/>
    </xf>
    <xf numFmtId="0" fontId="6" fillId="0" borderId="47" xfId="0" applyFont="1" applyBorder="1" applyAlignment="1">
      <alignment horizontal="justify" vertical="center"/>
    </xf>
    <xf numFmtId="0" fontId="18" fillId="0" borderId="48" xfId="0" applyFont="1" applyBorder="1" applyAlignment="1">
      <alignment horizontal="justify" vertical="center"/>
    </xf>
    <xf numFmtId="0" fontId="18" fillId="0" borderId="49" xfId="0" applyFont="1" applyBorder="1" applyAlignment="1">
      <alignment horizontal="justify" vertical="center"/>
    </xf>
    <xf numFmtId="0" fontId="18" fillId="0" borderId="50" xfId="0" applyFont="1" applyBorder="1" applyAlignment="1">
      <alignment horizontal="justify" vertical="center"/>
    </xf>
    <xf numFmtId="0" fontId="21" fillId="0" borderId="33" xfId="0" applyFont="1" applyBorder="1" applyAlignment="1">
      <alignment horizontal="justify"/>
    </xf>
    <xf numFmtId="0" fontId="21" fillId="0" borderId="3" xfId="0" applyFont="1" applyBorder="1" applyAlignment="1">
      <alignment horizontal="justify"/>
    </xf>
    <xf numFmtId="0" fontId="21" fillId="0" borderId="34" xfId="0" applyFont="1" applyBorder="1" applyAlignment="1">
      <alignment horizontal="justify"/>
    </xf>
    <xf numFmtId="0" fontId="21" fillId="0" borderId="35" xfId="0" applyFont="1" applyBorder="1" applyAlignment="1">
      <alignment horizontal="justify" vertical="top"/>
    </xf>
    <xf numFmtId="0" fontId="21" fillId="0" borderId="1" xfId="0" applyFont="1" applyBorder="1" applyAlignment="1">
      <alignment horizontal="justify" vertical="top"/>
    </xf>
    <xf numFmtId="0" fontId="21" fillId="0" borderId="5" xfId="0" applyFont="1" applyBorder="1" applyAlignment="1">
      <alignment horizontal="justify" vertical="top"/>
    </xf>
    <xf numFmtId="0" fontId="21" fillId="0" borderId="36" xfId="0" applyFont="1" applyBorder="1" applyAlignment="1">
      <alignment horizontal="justify" vertical="center"/>
    </xf>
    <xf numFmtId="0" fontId="21" fillId="0" borderId="6" xfId="0" applyFont="1" applyBorder="1" applyAlignment="1">
      <alignment horizontal="justify" vertical="center"/>
    </xf>
    <xf numFmtId="0" fontId="21" fillId="0" borderId="7" xfId="0" applyFont="1" applyBorder="1" applyAlignment="1">
      <alignment horizontal="justify" vertical="center"/>
    </xf>
    <xf numFmtId="0" fontId="18" fillId="0" borderId="36" xfId="0" applyFont="1" applyBorder="1" applyAlignment="1">
      <alignment horizontal="justify" vertical="center"/>
    </xf>
    <xf numFmtId="0" fontId="18" fillId="0" borderId="6" xfId="0" applyFont="1" applyBorder="1" applyAlignment="1">
      <alignment horizontal="justify" vertical="center"/>
    </xf>
    <xf numFmtId="0" fontId="18" fillId="0" borderId="7" xfId="0" applyFont="1" applyBorder="1" applyAlignment="1">
      <alignment horizontal="justify" vertical="center"/>
    </xf>
    <xf numFmtId="0" fontId="18" fillId="0" borderId="45" xfId="0" applyFont="1" applyBorder="1" applyAlignment="1">
      <alignment horizontal="justify" vertical="center"/>
    </xf>
    <xf numFmtId="0" fontId="18" fillId="0" borderId="46" xfId="0" applyFont="1" applyBorder="1" applyAlignment="1">
      <alignment horizontal="justify" vertical="center"/>
    </xf>
    <xf numFmtId="0" fontId="18" fillId="0" borderId="47" xfId="0" applyFont="1" applyBorder="1" applyAlignment="1">
      <alignment horizontal="justify" vertical="center"/>
    </xf>
    <xf numFmtId="0" fontId="19" fillId="0" borderId="51" xfId="0" applyFont="1" applyBorder="1" applyAlignment="1">
      <alignment horizontal="center" vertical="center"/>
    </xf>
    <xf numFmtId="0" fontId="19" fillId="0" borderId="8" xfId="0" applyFont="1" applyBorder="1" applyAlignment="1">
      <alignment horizontal="center" vertical="center"/>
    </xf>
    <xf numFmtId="0" fontId="19" fillId="0" borderId="52" xfId="0" applyFont="1" applyBorder="1" applyAlignment="1">
      <alignment horizontal="center" vertical="center"/>
    </xf>
    <xf numFmtId="0" fontId="18" fillId="0" borderId="36" xfId="0" applyFont="1" applyFill="1" applyBorder="1" applyAlignment="1">
      <alignment horizontal="justify" vertical="center"/>
    </xf>
    <xf numFmtId="0" fontId="18" fillId="0" borderId="6" xfId="0" applyFont="1" applyFill="1" applyBorder="1" applyAlignment="1">
      <alignment horizontal="justify" vertical="center"/>
    </xf>
    <xf numFmtId="0" fontId="18" fillId="0" borderId="7" xfId="0" applyFont="1" applyFill="1" applyBorder="1" applyAlignment="1">
      <alignment horizontal="justify" vertical="center"/>
    </xf>
    <xf numFmtId="0" fontId="21" fillId="0" borderId="55" xfId="0" applyFont="1" applyBorder="1" applyAlignment="1">
      <alignment horizontal="left" vertical="center" wrapText="1"/>
    </xf>
    <xf numFmtId="0" fontId="21" fillId="0" borderId="0" xfId="0" applyFont="1" applyBorder="1" applyAlignment="1">
      <alignment horizontal="left" vertical="center"/>
    </xf>
    <xf numFmtId="0" fontId="21" fillId="0" borderId="56" xfId="0" applyFont="1" applyBorder="1" applyAlignment="1">
      <alignment horizontal="left" vertical="center"/>
    </xf>
    <xf numFmtId="0" fontId="7" fillId="0" borderId="51" xfId="0" applyFont="1" applyBorder="1" applyAlignment="1">
      <alignment horizontal="justify" vertical="center"/>
    </xf>
    <xf numFmtId="0" fontId="7" fillId="0" borderId="8" xfId="0" applyFont="1" applyBorder="1" applyAlignment="1">
      <alignment horizontal="justify" vertical="center"/>
    </xf>
    <xf numFmtId="0" fontId="7" fillId="0" borderId="52" xfId="0" applyFont="1" applyBorder="1" applyAlignment="1">
      <alignment horizontal="justify" vertical="center"/>
    </xf>
    <xf numFmtId="0" fontId="56" fillId="0" borderId="33" xfId="14" applyFont="1" applyFill="1" applyBorder="1" applyAlignment="1">
      <alignment horizontal="left" vertical="justify" wrapText="1"/>
    </xf>
    <xf numFmtId="0" fontId="56" fillId="0" borderId="34" xfId="14" applyFont="1" applyFill="1" applyBorder="1" applyAlignment="1">
      <alignment horizontal="left" vertical="justify" wrapText="1"/>
    </xf>
    <xf numFmtId="0" fontId="58" fillId="0" borderId="33" xfId="14" applyFont="1" applyFill="1" applyBorder="1" applyAlignment="1">
      <alignment horizontal="left"/>
    </xf>
    <xf numFmtId="0" fontId="58" fillId="0" borderId="3" xfId="14" applyFont="1" applyFill="1" applyBorder="1" applyAlignment="1">
      <alignment horizontal="left"/>
    </xf>
    <xf numFmtId="0" fontId="36" fillId="0" borderId="35" xfId="14" applyFont="1" applyFill="1" applyBorder="1" applyAlignment="1">
      <alignment horizontal="center" vertical="justify" wrapText="1"/>
    </xf>
    <xf numFmtId="0" fontId="36" fillId="0" borderId="5" xfId="14" applyFont="1" applyFill="1" applyBorder="1" applyAlignment="1">
      <alignment horizontal="center" vertical="justify" wrapText="1"/>
    </xf>
    <xf numFmtId="0" fontId="59" fillId="0" borderId="35" xfId="14" applyFont="1" applyFill="1" applyBorder="1" applyAlignment="1">
      <alignment horizontal="left"/>
    </xf>
    <xf numFmtId="0" fontId="59" fillId="0" borderId="1" xfId="14" applyFont="1" applyFill="1" applyBorder="1" applyAlignment="1">
      <alignment horizontal="left"/>
    </xf>
    <xf numFmtId="0" fontId="59" fillId="0" borderId="5" xfId="14" applyFont="1" applyFill="1" applyBorder="1" applyAlignment="1">
      <alignment horizontal="left"/>
    </xf>
    <xf numFmtId="0" fontId="78" fillId="0" borderId="0" xfId="1" applyFont="1" applyFill="1" applyBorder="1" applyAlignment="1">
      <alignment horizontal="center"/>
    </xf>
    <xf numFmtId="0" fontId="99" fillId="0" borderId="18" xfId="1" applyFont="1" applyFill="1" applyBorder="1" applyAlignment="1">
      <alignment horizontal="center" vertical="center"/>
    </xf>
    <xf numFmtId="0" fontId="99" fillId="0" borderId="28" xfId="1" applyFont="1" applyFill="1" applyBorder="1" applyAlignment="1">
      <alignment horizontal="center" vertical="center"/>
    </xf>
    <xf numFmtId="0" fontId="99" fillId="0" borderId="10" xfId="1" applyFont="1" applyFill="1" applyBorder="1" applyAlignment="1">
      <alignment horizontal="center" vertical="center"/>
    </xf>
    <xf numFmtId="0" fontId="99" fillId="0" borderId="60" xfId="1" applyFont="1" applyFill="1" applyBorder="1" applyAlignment="1">
      <alignment horizontal="center" vertical="center"/>
    </xf>
    <xf numFmtId="0" fontId="99" fillId="0" borderId="43" xfId="1" applyFont="1" applyFill="1" applyBorder="1" applyAlignment="1">
      <alignment horizontal="center" vertical="center"/>
    </xf>
    <xf numFmtId="0" fontId="99" fillId="0" borderId="61" xfId="1" applyFont="1" applyFill="1" applyBorder="1" applyAlignment="1">
      <alignment horizontal="center" vertical="center"/>
    </xf>
    <xf numFmtId="0" fontId="57" fillId="0" borderId="35" xfId="14" applyFont="1" applyFill="1" applyBorder="1" applyAlignment="1">
      <alignment horizontal="center" vertical="justify" wrapText="1"/>
    </xf>
    <xf numFmtId="0" fontId="57" fillId="0" borderId="5" xfId="14" applyFont="1" applyFill="1" applyBorder="1" applyAlignment="1">
      <alignment horizontal="center" vertical="justify" wrapText="1"/>
    </xf>
    <xf numFmtId="0" fontId="59" fillId="0" borderId="35" xfId="14" applyFont="1" applyFill="1" applyBorder="1" applyAlignment="1">
      <alignment horizontal="center"/>
    </xf>
    <xf numFmtId="0" fontId="59" fillId="0" borderId="1" xfId="14" applyFont="1" applyFill="1" applyBorder="1" applyAlignment="1">
      <alignment horizontal="center"/>
    </xf>
    <xf numFmtId="0" fontId="59" fillId="0" borderId="5" xfId="14" applyFont="1" applyFill="1" applyBorder="1" applyAlignment="1">
      <alignment horizontal="center"/>
    </xf>
    <xf numFmtId="0" fontId="64" fillId="0" borderId="0" xfId="14" applyFont="1" applyFill="1" applyAlignment="1">
      <alignment horizontal="center" vertical="top" wrapText="1"/>
    </xf>
    <xf numFmtId="2" fontId="65" fillId="0" borderId="0" xfId="14" applyNumberFormat="1" applyFont="1" applyFill="1" applyAlignment="1">
      <alignment horizontal="left"/>
    </xf>
    <xf numFmtId="2" fontId="57" fillId="0" borderId="0" xfId="14" applyNumberFormat="1" applyFont="1" applyFill="1" applyAlignment="1">
      <alignment horizontal="left"/>
    </xf>
    <xf numFmtId="0" fontId="57" fillId="0" borderId="0" xfId="14" applyFont="1" applyFill="1" applyAlignment="1">
      <alignment horizontal="left" vertical="center" wrapText="1"/>
    </xf>
    <xf numFmtId="0" fontId="99" fillId="0" borderId="2" xfId="1" applyFont="1" applyFill="1" applyBorder="1" applyAlignment="1">
      <alignment horizontal="right" vertical="center"/>
    </xf>
    <xf numFmtId="170" fontId="99" fillId="0" borderId="2" xfId="61" applyNumberFormat="1" applyFont="1" applyFill="1" applyBorder="1" applyAlignment="1" applyProtection="1">
      <alignment horizontal="right" wrapText="1"/>
      <protection locked="0"/>
    </xf>
    <xf numFmtId="0" fontId="15" fillId="0" borderId="71" xfId="1" applyFont="1" applyFill="1" applyBorder="1" applyAlignment="1">
      <alignment horizontal="center" vertical="top" wrapText="1"/>
    </xf>
    <xf numFmtId="0" fontId="15" fillId="0" borderId="72" xfId="1" applyFont="1" applyFill="1" applyBorder="1" applyAlignment="1">
      <alignment horizontal="center" vertical="top" wrapText="1"/>
    </xf>
    <xf numFmtId="0" fontId="11" fillId="0" borderId="72" xfId="1" applyFill="1" applyBorder="1" applyAlignment="1">
      <alignment horizontal="center" vertical="top" wrapText="1"/>
    </xf>
    <xf numFmtId="0" fontId="11" fillId="0" borderId="73" xfId="1" applyFill="1" applyBorder="1" applyAlignment="1">
      <alignment horizontal="center" vertical="top" wrapText="1"/>
    </xf>
    <xf numFmtId="0" fontId="99" fillId="0" borderId="36" xfId="1" applyFont="1" applyFill="1" applyBorder="1" applyAlignment="1">
      <alignment horizontal="right" vertical="center" wrapText="1"/>
    </xf>
    <xf numFmtId="0" fontId="99" fillId="0" borderId="6" xfId="1" applyFont="1" applyFill="1" applyBorder="1" applyAlignment="1">
      <alignment horizontal="right" vertical="center" wrapText="1"/>
    </xf>
    <xf numFmtId="0" fontId="99" fillId="0" borderId="7" xfId="1" applyFont="1" applyFill="1" applyBorder="1" applyAlignment="1">
      <alignment horizontal="right" vertical="center" wrapText="1"/>
    </xf>
    <xf numFmtId="170" fontId="99" fillId="0" borderId="2" xfId="61" applyNumberFormat="1" applyFont="1" applyFill="1" applyBorder="1" applyAlignment="1" applyProtection="1">
      <alignment horizontal="right" vertical="center" wrapText="1"/>
      <protection locked="0"/>
    </xf>
    <xf numFmtId="0" fontId="99" fillId="0" borderId="2" xfId="1" applyFont="1" applyFill="1" applyBorder="1" applyAlignment="1">
      <alignment horizontal="right" wrapText="1"/>
    </xf>
    <xf numFmtId="0" fontId="99" fillId="0" borderId="2" xfId="1" applyFont="1" applyFill="1" applyBorder="1" applyAlignment="1">
      <alignment horizontal="right" vertical="center" wrapText="1"/>
    </xf>
    <xf numFmtId="0" fontId="99" fillId="30" borderId="36" xfId="1" applyFont="1" applyFill="1" applyBorder="1" applyAlignment="1">
      <alignment horizontal="center" vertical="center" wrapText="1"/>
    </xf>
    <xf numFmtId="0" fontId="99" fillId="30" borderId="6" xfId="1" applyFont="1" applyFill="1" applyBorder="1" applyAlignment="1">
      <alignment horizontal="center" vertical="center" wrapText="1"/>
    </xf>
    <xf numFmtId="0" fontId="99" fillId="30" borderId="7" xfId="1" applyFont="1" applyFill="1" applyBorder="1" applyAlignment="1">
      <alignment horizontal="center" vertical="center" wrapText="1"/>
    </xf>
    <xf numFmtId="170" fontId="99" fillId="0" borderId="36" xfId="61" applyNumberFormat="1" applyFont="1" applyFill="1" applyBorder="1" applyAlignment="1" applyProtection="1">
      <alignment horizontal="right" vertical="center" wrapText="1"/>
      <protection locked="0"/>
    </xf>
    <xf numFmtId="170" fontId="99" fillId="0" borderId="6" xfId="61" applyNumberFormat="1" applyFont="1" applyFill="1" applyBorder="1" applyAlignment="1" applyProtection="1">
      <alignment horizontal="right" vertical="center" wrapText="1"/>
      <protection locked="0"/>
    </xf>
    <xf numFmtId="170" fontId="99" fillId="0" borderId="7" xfId="61" applyNumberFormat="1" applyFont="1" applyFill="1" applyBorder="1" applyAlignment="1" applyProtection="1">
      <alignment horizontal="right" vertical="center" wrapText="1"/>
      <protection locked="0"/>
    </xf>
    <xf numFmtId="0" fontId="114" fillId="0" borderId="0" xfId="65" applyFont="1" applyFill="1" applyBorder="1" applyAlignment="1">
      <alignment horizontal="center"/>
    </xf>
    <xf numFmtId="0" fontId="47" fillId="0" borderId="1" xfId="65" applyFont="1" applyFill="1" applyBorder="1" applyAlignment="1">
      <alignment horizontal="center"/>
    </xf>
    <xf numFmtId="164" fontId="107" fillId="0" borderId="0" xfId="65" applyNumberFormat="1" applyFont="1" applyFill="1" applyBorder="1" applyAlignment="1">
      <alignment horizontal="center"/>
    </xf>
    <xf numFmtId="0" fontId="11" fillId="0" borderId="1" xfId="65" applyFont="1" applyFill="1" applyBorder="1" applyAlignment="1">
      <alignment horizontal="center"/>
    </xf>
    <xf numFmtId="0" fontId="112" fillId="0" borderId="0" xfId="65" applyFont="1" applyFill="1" applyBorder="1" applyAlignment="1">
      <alignment horizontal="center"/>
    </xf>
    <xf numFmtId="0" fontId="108" fillId="0" borderId="18" xfId="65" applyFont="1" applyFill="1" applyBorder="1" applyAlignment="1">
      <alignment horizontal="center" vertical="center"/>
    </xf>
    <xf numFmtId="0" fontId="108" fillId="0" borderId="28" xfId="65" applyFont="1" applyFill="1" applyBorder="1" applyAlignment="1">
      <alignment horizontal="center" vertical="center"/>
    </xf>
    <xf numFmtId="0" fontId="108" fillId="0" borderId="10" xfId="65" applyFont="1" applyFill="1" applyBorder="1" applyAlignment="1">
      <alignment horizontal="center" vertical="center"/>
    </xf>
    <xf numFmtId="0" fontId="108" fillId="0" borderId="20" xfId="65" applyFont="1" applyFill="1" applyBorder="1" applyAlignment="1">
      <alignment horizontal="center" vertical="center"/>
    </xf>
    <xf numFmtId="0" fontId="108" fillId="0" borderId="29" xfId="65" applyFont="1" applyFill="1" applyBorder="1" applyAlignment="1">
      <alignment horizontal="center" vertical="center"/>
    </xf>
    <xf numFmtId="0" fontId="108" fillId="0" borderId="11" xfId="65" applyFont="1" applyFill="1" applyBorder="1" applyAlignment="1">
      <alignment horizontal="center" vertical="center"/>
    </xf>
    <xf numFmtId="0" fontId="106" fillId="0" borderId="0" xfId="65" applyFont="1" applyFill="1" applyBorder="1" applyAlignment="1">
      <alignment horizontal="center"/>
    </xf>
    <xf numFmtId="0" fontId="47" fillId="0" borderId="1" xfId="65" applyFont="1" applyFill="1" applyBorder="1" applyAlignment="1">
      <alignment horizontal="left" vertical="top"/>
    </xf>
    <xf numFmtId="0" fontId="99" fillId="0" borderId="22" xfId="65" applyFont="1" applyFill="1" applyBorder="1" applyAlignment="1">
      <alignment vertical="center"/>
    </xf>
    <xf numFmtId="0" fontId="99" fillId="0" borderId="30" xfId="65" applyFont="1" applyFill="1" applyBorder="1" applyAlignment="1">
      <alignment vertical="center"/>
    </xf>
    <xf numFmtId="0" fontId="99" fillId="0" borderId="20" xfId="65" applyFont="1" applyFill="1" applyBorder="1" applyAlignment="1">
      <alignment vertical="center"/>
    </xf>
    <xf numFmtId="0" fontId="99" fillId="0" borderId="29" xfId="65" applyFont="1" applyFill="1" applyBorder="1" applyAlignment="1">
      <alignment vertical="center"/>
    </xf>
    <xf numFmtId="0" fontId="108" fillId="0" borderId="20" xfId="65" applyFont="1" applyFill="1" applyBorder="1" applyAlignment="1">
      <alignment horizontal="left" vertical="center"/>
    </xf>
    <xf numFmtId="0" fontId="108" fillId="0" borderId="29" xfId="65" applyFont="1" applyFill="1" applyBorder="1" applyAlignment="1">
      <alignment horizontal="left" vertical="center"/>
    </xf>
    <xf numFmtId="0" fontId="22" fillId="0" borderId="0" xfId="1" applyFont="1" applyBorder="1"/>
    <xf numFmtId="0" fontId="7" fillId="0" borderId="8" xfId="1" applyFont="1" applyBorder="1" applyAlignment="1">
      <alignment horizontal="justify" vertical="center"/>
    </xf>
    <xf numFmtId="0" fontId="115" fillId="0" borderId="8" xfId="1" applyFont="1" applyBorder="1" applyAlignment="1">
      <alignment horizontal="justify" vertical="center"/>
    </xf>
    <xf numFmtId="0" fontId="26" fillId="0" borderId="8" xfId="1" applyFont="1" applyBorder="1" applyAlignment="1">
      <alignment horizontal="justify" vertical="center"/>
    </xf>
    <xf numFmtId="0" fontId="18" fillId="0" borderId="1" xfId="1" applyFont="1" applyFill="1" applyBorder="1" applyAlignment="1">
      <alignment horizontal="justify"/>
    </xf>
    <xf numFmtId="0" fontId="18" fillId="0" borderId="15" xfId="1" applyFont="1" applyFill="1" applyBorder="1" applyAlignment="1">
      <alignment horizontal="justify" vertical="center"/>
    </xf>
    <xf numFmtId="0" fontId="18" fillId="0" borderId="40" xfId="1" applyFont="1" applyFill="1" applyBorder="1" applyAlignment="1">
      <alignment horizontal="justify" vertical="center"/>
    </xf>
    <xf numFmtId="0" fontId="18" fillId="0" borderId="38" xfId="1" applyFont="1" applyFill="1" applyBorder="1" applyAlignment="1">
      <alignment horizontal="justify" vertical="center"/>
    </xf>
    <xf numFmtId="0" fontId="18" fillId="0" borderId="39" xfId="1" applyFont="1" applyFill="1" applyBorder="1" applyAlignment="1">
      <alignment horizontal="justify" vertical="center"/>
    </xf>
    <xf numFmtId="0" fontId="11" fillId="0" borderId="0" xfId="1" applyFont="1" applyAlignment="1">
      <alignment horizontal="justify" vertical="center"/>
    </xf>
    <xf numFmtId="0" fontId="15" fillId="0" borderId="0" xfId="1" applyFont="1" applyAlignment="1">
      <alignment horizontal="justify" vertical="center"/>
    </xf>
    <xf numFmtId="0" fontId="46" fillId="0" borderId="0" xfId="1" applyFont="1" applyAlignment="1">
      <alignment horizontal="center" vertical="center"/>
    </xf>
    <xf numFmtId="0" fontId="26" fillId="4" borderId="33" xfId="1" applyFont="1" applyFill="1" applyBorder="1" applyAlignment="1">
      <alignment horizontal="center"/>
    </xf>
    <xf numFmtId="0" fontId="26" fillId="4" borderId="3" xfId="1" applyFont="1" applyFill="1" applyBorder="1" applyAlignment="1">
      <alignment horizontal="center"/>
    </xf>
    <xf numFmtId="0" fontId="26" fillId="4" borderId="34" xfId="1" applyFont="1" applyFill="1" applyBorder="1" applyAlignment="1">
      <alignment horizontal="center"/>
    </xf>
    <xf numFmtId="0" fontId="26" fillId="4" borderId="35" xfId="1" applyFont="1" applyFill="1" applyBorder="1" applyAlignment="1">
      <alignment horizontal="center"/>
    </xf>
    <xf numFmtId="0" fontId="26" fillId="4" borderId="5" xfId="1" applyFont="1" applyFill="1" applyBorder="1" applyAlignment="1">
      <alignment horizontal="center"/>
    </xf>
    <xf numFmtId="0" fontId="47" fillId="0" borderId="36" xfId="1" applyFont="1" applyBorder="1" applyAlignment="1">
      <alignment horizontal="justify" vertical="center"/>
    </xf>
    <xf numFmtId="0" fontId="47" fillId="0" borderId="6" xfId="1" applyFont="1" applyBorder="1" applyAlignment="1">
      <alignment horizontal="justify" vertical="center"/>
    </xf>
    <xf numFmtId="0" fontId="47" fillId="0" borderId="7" xfId="1" applyFont="1" applyBorder="1" applyAlignment="1">
      <alignment horizontal="justify" vertical="center"/>
    </xf>
    <xf numFmtId="49" fontId="47" fillId="0" borderId="36" xfId="1" applyNumberFormat="1" applyFont="1" applyBorder="1" applyAlignment="1">
      <alignment horizontal="center" vertical="center"/>
    </xf>
    <xf numFmtId="49" fontId="47" fillId="0" borderId="7" xfId="1" applyNumberFormat="1" applyFont="1" applyBorder="1" applyAlignment="1">
      <alignment horizontal="center" vertical="center"/>
    </xf>
    <xf numFmtId="0" fontId="38" fillId="2" borderId="0" xfId="1" applyFont="1" applyFill="1" applyAlignment="1">
      <alignment horizontal="justify" vertical="top"/>
    </xf>
    <xf numFmtId="0" fontId="11" fillId="0" borderId="1" xfId="1" applyBorder="1" applyAlignment="1">
      <alignment horizontal="center"/>
    </xf>
    <xf numFmtId="0" fontId="28" fillId="0" borderId="0" xfId="1" applyFont="1" applyAlignment="1">
      <alignment horizontal="center"/>
    </xf>
    <xf numFmtId="0" fontId="11" fillId="0" borderId="0" xfId="1"/>
    <xf numFmtId="0" fontId="17" fillId="0" borderId="0" xfId="1" applyFont="1" applyFill="1" applyAlignment="1">
      <alignment horizontal="center"/>
    </xf>
    <xf numFmtId="0" fontId="28" fillId="0" borderId="3" xfId="1" applyFont="1" applyBorder="1" applyAlignment="1">
      <alignment horizontal="center"/>
    </xf>
    <xf numFmtId="0" fontId="11" fillId="0" borderId="0" xfId="1" applyAlignment="1">
      <alignment horizontal="center"/>
    </xf>
    <xf numFmtId="0" fontId="11" fillId="0" borderId="3" xfId="1" applyFont="1" applyBorder="1" applyAlignment="1">
      <alignment horizontal="justify"/>
    </xf>
    <xf numFmtId="0" fontId="8" fillId="0" borderId="1" xfId="1" applyFont="1" applyFill="1" applyBorder="1" applyAlignment="1">
      <alignment horizontal="justify"/>
    </xf>
    <xf numFmtId="0" fontId="48" fillId="0" borderId="0" xfId="1" applyFont="1" applyAlignment="1">
      <alignment horizontal="justify" vertical="top"/>
    </xf>
    <xf numFmtId="0" fontId="17" fillId="0" borderId="1" xfId="0" applyFont="1" applyFill="1" applyBorder="1" applyAlignment="1">
      <alignment horizontal="left" vertical="center"/>
    </xf>
    <xf numFmtId="0" fontId="22" fillId="0" borderId="0" xfId="1" applyFont="1" applyAlignment="1">
      <alignment horizontal="center"/>
    </xf>
    <xf numFmtId="0" fontId="26" fillId="4" borderId="1" xfId="1" applyFont="1" applyFill="1" applyBorder="1" applyAlignment="1">
      <alignment horizontal="center"/>
    </xf>
    <xf numFmtId="0" fontId="7" fillId="0" borderId="15" xfId="1" applyFont="1" applyBorder="1" applyAlignment="1">
      <alignment horizontal="justify" vertical="center"/>
    </xf>
    <xf numFmtId="0" fontId="7" fillId="0" borderId="40" xfId="1" applyFont="1" applyBorder="1" applyAlignment="1">
      <alignment horizontal="justify" vertical="center"/>
    </xf>
    <xf numFmtId="0" fontId="7" fillId="0" borderId="38" xfId="1" applyFont="1" applyBorder="1" applyAlignment="1">
      <alignment horizontal="justify" vertical="center"/>
    </xf>
    <xf numFmtId="0" fontId="7" fillId="0" borderId="39" xfId="1" applyFont="1" applyBorder="1" applyAlignment="1">
      <alignment horizontal="justify" vertical="center"/>
    </xf>
    <xf numFmtId="0" fontId="33" fillId="0" borderId="0" xfId="1" applyFont="1" applyAlignment="1">
      <alignment horizontal="center" vertical="center"/>
    </xf>
    <xf numFmtId="0" fontId="11" fillId="0" borderId="0" xfId="1" applyFont="1" applyAlignment="1">
      <alignment horizontal="justify" vertical="top"/>
    </xf>
    <xf numFmtId="0" fontId="17" fillId="0" borderId="0" xfId="1" applyFont="1" applyAlignment="1">
      <alignment horizontal="center"/>
    </xf>
    <xf numFmtId="0" fontId="31" fillId="0" borderId="8" xfId="1" applyFont="1" applyBorder="1" applyAlignment="1">
      <alignment horizontal="center" vertical="center"/>
    </xf>
    <xf numFmtId="0" fontId="18" fillId="0" borderId="1" xfId="1" applyFont="1" applyBorder="1" applyAlignment="1">
      <alignment horizontal="justify"/>
    </xf>
    <xf numFmtId="0" fontId="27" fillId="0" borderId="15" xfId="1" applyFont="1" applyBorder="1" applyAlignment="1">
      <alignment horizontal="justify" vertical="center"/>
    </xf>
    <xf numFmtId="0" fontId="27" fillId="0" borderId="40" xfId="1" applyFont="1" applyBorder="1" applyAlignment="1">
      <alignment horizontal="justify" vertical="center"/>
    </xf>
    <xf numFmtId="0" fontId="27" fillId="0" borderId="38" xfId="1" applyFont="1" applyBorder="1" applyAlignment="1">
      <alignment horizontal="justify" vertical="center"/>
    </xf>
    <xf numFmtId="0" fontId="27" fillId="0" borderId="39" xfId="1" applyFont="1" applyBorder="1" applyAlignment="1">
      <alignment horizontal="justify" vertical="center"/>
    </xf>
    <xf numFmtId="0" fontId="32" fillId="0" borderId="0" xfId="1" applyFont="1" applyAlignment="1">
      <alignment horizontal="center" vertical="center"/>
    </xf>
    <xf numFmtId="0" fontId="34" fillId="0" borderId="0" xfId="1" applyFont="1" applyAlignment="1">
      <alignment horizontal="justify" vertical="center"/>
    </xf>
    <xf numFmtId="0" fontId="33" fillId="0" borderId="0" xfId="1" applyFont="1" applyAlignment="1">
      <alignment horizontal="justify" vertical="center"/>
    </xf>
    <xf numFmtId="0" fontId="17" fillId="0" borderId="1" xfId="0" applyFont="1" applyBorder="1" applyAlignment="1">
      <alignment horizontal="left" vertical="center"/>
    </xf>
  </cellXfs>
  <cellStyles count="68">
    <cellStyle name="20% - Accent1" xfId="17"/>
    <cellStyle name="20% - Accent2" xfId="18"/>
    <cellStyle name="20% - Accent3" xfId="19"/>
    <cellStyle name="20% - Accent4" xfId="20"/>
    <cellStyle name="20% - Accent5" xfId="21"/>
    <cellStyle name="20% - Accent6" xfId="22"/>
    <cellStyle name="40% - Accent1" xfId="23"/>
    <cellStyle name="40% - Accent2" xfId="24"/>
    <cellStyle name="40% - Accent3" xfId="25"/>
    <cellStyle name="40% - Accent4" xfId="26"/>
    <cellStyle name="40% - Accent5" xfId="27"/>
    <cellStyle name="40% - Accent6" xfId="28"/>
    <cellStyle name="40% - Naglasak1" xfId="29"/>
    <cellStyle name="60% - Accent1" xfId="30"/>
    <cellStyle name="60% - Accent2" xfId="31"/>
    <cellStyle name="60% - Accent3" xfId="32"/>
    <cellStyle name="60% - Accent4" xfId="33"/>
    <cellStyle name="60% - Accent5" xfId="34"/>
    <cellStyle name="60% - Accent6" xfId="35"/>
    <cellStyle name="Accent1" xfId="36"/>
    <cellStyle name="Accent2" xfId="37"/>
    <cellStyle name="Accent3" xfId="38"/>
    <cellStyle name="Accent4" xfId="39"/>
    <cellStyle name="Accent5" xfId="40"/>
    <cellStyle name="Accent6" xfId="41"/>
    <cellStyle name="Bad" xfId="42"/>
    <cellStyle name="Calculation" xfId="43"/>
    <cellStyle name="Check Cell" xfId="44"/>
    <cellStyle name="Comma [0]_21 - Analiza 1.-16. - vodovod naselja Viletinec" xfId="2"/>
    <cellStyle name="Comma 2" xfId="9"/>
    <cellStyle name="Comma 2 3" xfId="10"/>
    <cellStyle name="Comma 3" xfId="11"/>
    <cellStyle name="Comma_21 - Analiza 1.-16. - vodovod naselja Viletinec" xfId="3"/>
    <cellStyle name="Currency [0]_21 - Analiza 1.-16. - vodovod naselja Viletinec" xfId="4"/>
    <cellStyle name="Currency_21 - Analiza 1.-16. - vodovod naselja Viletinec" xfId="5"/>
    <cellStyle name="Excel Built-in Normal" xfId="45"/>
    <cellStyle name="Explanatory Text" xfId="46"/>
    <cellStyle name="Good" xfId="47"/>
    <cellStyle name="Heading 1" xfId="48"/>
    <cellStyle name="Heading 2" xfId="49"/>
    <cellStyle name="Heading 3" xfId="50"/>
    <cellStyle name="Heading 4" xfId="51"/>
    <cellStyle name="Input" xfId="52"/>
    <cellStyle name="Linked Cell" xfId="53"/>
    <cellStyle name="Neutral" xfId="54"/>
    <cellStyle name="Normal 11" xfId="12"/>
    <cellStyle name="Normal 32" xfId="62"/>
    <cellStyle name="Normal_21 - Analiza 1.-16. - vodovod naselja Viletinec" xfId="6"/>
    <cellStyle name="Normal_Sheet1" xfId="16"/>
    <cellStyle name="Normal_TROŠKOVNIK - Klenovnik" xfId="14"/>
    <cellStyle name="Normalno" xfId="0" builtinId="0"/>
    <cellStyle name="Normalno 2" xfId="1"/>
    <cellStyle name="Normalno 3" xfId="7"/>
    <cellStyle name="Normalno 3 2" xfId="8"/>
    <cellStyle name="Normalno 4" xfId="65"/>
    <cellStyle name="Note" xfId="55"/>
    <cellStyle name="Obično 2" xfId="56"/>
    <cellStyle name="Obično 4" xfId="63"/>
    <cellStyle name="Obično 5" xfId="64"/>
    <cellStyle name="Output" xfId="57"/>
    <cellStyle name="Postotak 2" xfId="67"/>
    <cellStyle name="Title" xfId="58"/>
    <cellStyle name="Total" xfId="59"/>
    <cellStyle name="Warning Text" xfId="60"/>
    <cellStyle name="Zarez 2" xfId="13"/>
    <cellStyle name="Zarez 3" xfId="15"/>
    <cellStyle name="Zarez 4" xfId="61"/>
    <cellStyle name="Zarez 5" xfId="66"/>
  </cellStyles>
  <dxfs count="0"/>
  <tableStyles count="0" defaultTableStyle="TableStyleMedium2" defaultPivotStyle="PivotStyleLight16"/>
  <colors>
    <mruColors>
      <color rgb="FF0000FF"/>
      <color rgb="FF339933"/>
      <color rgb="FF008080"/>
      <color rgb="FFFFFFCC"/>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14654</xdr:colOff>
      <xdr:row>0</xdr:row>
      <xdr:rowOff>21981</xdr:rowOff>
    </xdr:from>
    <xdr:to>
      <xdr:col>11</xdr:col>
      <xdr:colOff>21981</xdr:colOff>
      <xdr:row>5</xdr:row>
      <xdr:rowOff>21437</xdr:rowOff>
    </xdr:to>
    <xdr:pic>
      <xdr:nvPicPr>
        <xdr:cNvPr id="3" name="Slika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54" y="21981"/>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2</xdr:col>
      <xdr:colOff>2181225</xdr:colOff>
      <xdr:row>207</xdr:row>
      <xdr:rowOff>0</xdr:rowOff>
    </xdr:from>
    <xdr:ext cx="184731" cy="264560"/>
    <xdr:sp macro="" textlink="">
      <xdr:nvSpPr>
        <xdr:cNvPr id="2" name="TextBox 3"/>
        <xdr:cNvSpPr txBox="1"/>
      </xdr:nvSpPr>
      <xdr:spPr>
        <a:xfrm>
          <a:off x="3114675" y="6639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hr-HR"/>
        </a:p>
      </xdr:txBody>
    </xdr:sp>
    <xdr:clientData/>
  </xdr:oneCellAnchor>
  <xdr:oneCellAnchor>
    <xdr:from>
      <xdr:col>2</xdr:col>
      <xdr:colOff>2181225</xdr:colOff>
      <xdr:row>207</xdr:row>
      <xdr:rowOff>0</xdr:rowOff>
    </xdr:from>
    <xdr:ext cx="184731" cy="264560"/>
    <xdr:sp macro="" textlink="">
      <xdr:nvSpPr>
        <xdr:cNvPr id="3" name="TextBox 3"/>
        <xdr:cNvSpPr txBox="1"/>
      </xdr:nvSpPr>
      <xdr:spPr>
        <a:xfrm>
          <a:off x="3114675" y="6639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hr-HR"/>
        </a:p>
      </xdr:txBody>
    </xdr:sp>
    <xdr:clientData/>
  </xdr:oneCellAnchor>
  <xdr:oneCellAnchor>
    <xdr:from>
      <xdr:col>1</xdr:col>
      <xdr:colOff>2181225</xdr:colOff>
      <xdr:row>207</xdr:row>
      <xdr:rowOff>0</xdr:rowOff>
    </xdr:from>
    <xdr:ext cx="184731" cy="264560"/>
    <xdr:sp macro="" textlink="">
      <xdr:nvSpPr>
        <xdr:cNvPr id="4" name="TextBox 3"/>
        <xdr:cNvSpPr txBox="1"/>
      </xdr:nvSpPr>
      <xdr:spPr>
        <a:xfrm>
          <a:off x="3111744" y="6623538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hr-HR"/>
        </a:p>
      </xdr:txBody>
    </xdr:sp>
    <xdr:clientData/>
  </xdr:oneCellAnchor>
  <xdr:oneCellAnchor>
    <xdr:from>
      <xdr:col>1</xdr:col>
      <xdr:colOff>2181225</xdr:colOff>
      <xdr:row>207</xdr:row>
      <xdr:rowOff>0</xdr:rowOff>
    </xdr:from>
    <xdr:ext cx="184731" cy="264560"/>
    <xdr:sp macro="" textlink="">
      <xdr:nvSpPr>
        <xdr:cNvPr id="5" name="TextBox 3"/>
        <xdr:cNvSpPr txBox="1"/>
      </xdr:nvSpPr>
      <xdr:spPr>
        <a:xfrm>
          <a:off x="3111744" y="6623538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hr-HR"/>
        </a:p>
      </xdr:txBody>
    </xdr:sp>
    <xdr:clientData/>
  </xdr:one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72"/>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638" customWidth="1"/>
    <col min="14" max="14" width="7.7109375" style="1" customWidth="1"/>
    <col min="15" max="15" width="47.5703125" style="1" customWidth="1"/>
    <col min="16" max="16384" width="9.140625" style="1"/>
  </cols>
  <sheetData>
    <row r="1" spans="1:15" s="6" customFormat="1" ht="12.75" customHeight="1">
      <c r="M1" s="719" t="s">
        <v>127</v>
      </c>
    </row>
    <row r="2" spans="1:15" s="6" customFormat="1" ht="12.75" customHeight="1">
      <c r="M2" s="719"/>
    </row>
    <row r="3" spans="1:15" s="6" customFormat="1" ht="12.75" customHeight="1">
      <c r="M3" s="719"/>
    </row>
    <row r="4" spans="1:15" s="6" customFormat="1" ht="12.75" customHeight="1">
      <c r="M4" s="719"/>
    </row>
    <row r="5" spans="1:15" s="6" customFormat="1" ht="9.9499999999999993" customHeight="1">
      <c r="B5" s="93"/>
      <c r="C5" s="93"/>
      <c r="D5" s="93"/>
      <c r="E5" s="93"/>
      <c r="F5" s="93"/>
      <c r="G5" s="93"/>
      <c r="H5" s="93"/>
      <c r="I5" s="93"/>
      <c r="J5" s="93"/>
      <c r="K5" s="93"/>
      <c r="M5" s="719"/>
    </row>
    <row r="6" spans="1:15" s="30" customFormat="1" ht="18" customHeight="1">
      <c r="B6" s="93"/>
      <c r="C6" s="93"/>
      <c r="D6" s="93"/>
      <c r="E6" s="138"/>
      <c r="F6" s="138"/>
      <c r="G6" s="138"/>
      <c r="H6" s="138"/>
      <c r="I6" s="138"/>
      <c r="J6" s="138"/>
      <c r="K6" s="62"/>
      <c r="M6" s="637"/>
    </row>
    <row r="7" spans="1:15" s="84" customFormat="1" ht="18" customHeight="1">
      <c r="B7" s="93"/>
      <c r="C7" s="93"/>
      <c r="D7" s="93"/>
      <c r="E7" s="93"/>
      <c r="F7" s="93"/>
      <c r="G7" s="93"/>
      <c r="H7" s="93"/>
      <c r="I7" s="93"/>
      <c r="J7" s="93"/>
      <c r="K7" s="699"/>
      <c r="M7" s="704"/>
      <c r="N7" s="698"/>
      <c r="O7" s="698"/>
    </row>
    <row r="8" spans="1:15" ht="20.100000000000001" customHeight="1">
      <c r="A8" s="721" t="s">
        <v>233</v>
      </c>
      <c r="B8" s="721"/>
      <c r="C8" s="721"/>
      <c r="D8" s="721"/>
      <c r="E8" s="721"/>
      <c r="F8" s="721"/>
      <c r="G8" s="721"/>
      <c r="H8" s="721"/>
      <c r="I8" s="721"/>
      <c r="J8" s="721"/>
      <c r="K8" s="721"/>
      <c r="M8" s="637"/>
    </row>
    <row r="9" spans="1:15" ht="8.1" customHeight="1">
      <c r="A9" s="722"/>
      <c r="B9" s="722"/>
      <c r="C9" s="722"/>
      <c r="D9" s="722"/>
      <c r="E9" s="722"/>
      <c r="F9" s="722"/>
      <c r="G9" s="722"/>
      <c r="H9" s="722"/>
      <c r="I9" s="722"/>
      <c r="J9" s="722"/>
      <c r="K9" s="722"/>
      <c r="M9" s="637"/>
    </row>
    <row r="10" spans="1:15" ht="20.100000000000001" customHeight="1">
      <c r="A10" s="721" t="s">
        <v>252</v>
      </c>
      <c r="B10" s="721"/>
      <c r="C10" s="721"/>
      <c r="D10" s="721"/>
      <c r="E10" s="721"/>
      <c r="F10" s="721"/>
      <c r="G10" s="721"/>
      <c r="H10" s="721"/>
      <c r="I10" s="721"/>
      <c r="J10" s="721"/>
      <c r="K10" s="721"/>
      <c r="M10" s="637"/>
    </row>
    <row r="11" spans="1:15" ht="8.1" customHeight="1">
      <c r="A11" s="722"/>
      <c r="B11" s="722"/>
      <c r="C11" s="722"/>
      <c r="D11" s="722"/>
      <c r="E11" s="722"/>
      <c r="F11" s="722"/>
      <c r="G11" s="722"/>
      <c r="H11" s="722"/>
      <c r="I11" s="722"/>
      <c r="J11" s="722"/>
      <c r="K11" s="722"/>
    </row>
    <row r="12" spans="1:15" ht="38.1" customHeight="1">
      <c r="A12" s="725" t="s">
        <v>251</v>
      </c>
      <c r="B12" s="725"/>
      <c r="C12" s="725"/>
      <c r="D12" s="725"/>
      <c r="E12" s="725"/>
      <c r="F12" s="725"/>
      <c r="G12" s="725"/>
      <c r="H12" s="725"/>
      <c r="I12" s="725"/>
      <c r="J12" s="725"/>
      <c r="K12" s="725"/>
      <c r="M12" s="705" t="s">
        <v>253</v>
      </c>
      <c r="O12" s="48"/>
    </row>
    <row r="13" spans="1:15" s="633" customFormat="1" ht="14.1" customHeight="1">
      <c r="A13" s="736"/>
      <c r="B13" s="736"/>
      <c r="C13" s="736"/>
      <c r="D13" s="736"/>
      <c r="E13" s="736"/>
      <c r="F13" s="736"/>
      <c r="G13" s="736"/>
      <c r="H13" s="736"/>
      <c r="I13" s="736"/>
      <c r="J13" s="736"/>
      <c r="K13" s="736"/>
      <c r="M13" s="706" t="s">
        <v>251</v>
      </c>
    </row>
    <row r="14" spans="1:15" ht="14.1" customHeight="1">
      <c r="A14" s="720"/>
      <c r="B14" s="720"/>
      <c r="C14" s="720"/>
      <c r="D14" s="720"/>
      <c r="E14" s="720"/>
      <c r="F14" s="720"/>
      <c r="G14" s="720"/>
      <c r="H14" s="720"/>
      <c r="I14" s="720"/>
      <c r="J14" s="720"/>
      <c r="K14" s="720"/>
      <c r="M14" s="707" t="s">
        <v>255</v>
      </c>
    </row>
    <row r="15" spans="1:15" s="17" customFormat="1" ht="12.75" customHeight="1">
      <c r="A15" s="712" t="s">
        <v>106</v>
      </c>
      <c r="B15" s="712"/>
      <c r="C15" s="712"/>
      <c r="D15" s="712"/>
      <c r="E15" s="712"/>
      <c r="F15" s="712"/>
      <c r="G15" s="712"/>
      <c r="H15" s="712"/>
      <c r="I15" s="712"/>
      <c r="J15" s="712"/>
      <c r="K15" s="712"/>
      <c r="M15" s="706" t="s">
        <v>252</v>
      </c>
      <c r="O15" s="50"/>
    </row>
    <row r="16" spans="1:15" s="16" customFormat="1" ht="5.0999999999999996" customHeight="1">
      <c r="A16" s="712"/>
      <c r="B16" s="712"/>
      <c r="C16" s="712"/>
      <c r="D16" s="712"/>
      <c r="E16" s="712"/>
      <c r="F16" s="712"/>
      <c r="G16" s="712"/>
      <c r="H16" s="712"/>
      <c r="I16" s="712"/>
      <c r="J16" s="712"/>
      <c r="K16" s="712"/>
      <c r="M16" s="142"/>
      <c r="O16" s="19"/>
    </row>
    <row r="17" spans="1:15" s="17" customFormat="1" ht="39.75" customHeight="1">
      <c r="A17" s="710" t="s">
        <v>194</v>
      </c>
      <c r="B17" s="710"/>
      <c r="C17" s="710"/>
      <c r="D17" s="710"/>
      <c r="E17" s="710"/>
      <c r="F17" s="710"/>
      <c r="G17" s="710"/>
      <c r="H17" s="710"/>
      <c r="I17" s="710"/>
      <c r="J17" s="710"/>
      <c r="K17" s="710"/>
      <c r="M17" s="707"/>
      <c r="O17" s="51"/>
    </row>
    <row r="18" spans="1:15" s="17" customFormat="1" ht="12.75" customHeight="1">
      <c r="A18" s="720"/>
      <c r="B18" s="720"/>
      <c r="C18" s="720"/>
      <c r="D18" s="720"/>
      <c r="E18" s="720"/>
      <c r="F18" s="720"/>
      <c r="G18" s="720"/>
      <c r="H18" s="720"/>
      <c r="I18" s="720"/>
      <c r="J18" s="720"/>
      <c r="K18" s="720"/>
      <c r="M18" s="707"/>
    </row>
    <row r="19" spans="1:15" s="130" customFormat="1" ht="12.75" customHeight="1">
      <c r="A19" s="132" t="s">
        <v>0</v>
      </c>
      <c r="B19" s="723" t="s">
        <v>43</v>
      </c>
      <c r="C19" s="723"/>
      <c r="D19" s="723"/>
      <c r="E19" s="723"/>
      <c r="F19" s="723"/>
      <c r="G19" s="723"/>
      <c r="H19" s="723"/>
      <c r="I19" s="723"/>
      <c r="J19" s="723"/>
      <c r="K19" s="723"/>
      <c r="M19" s="708"/>
    </row>
    <row r="20" spans="1:15" s="3" customFormat="1" ht="5.0999999999999996" customHeight="1">
      <c r="A20" s="712"/>
      <c r="B20" s="712"/>
      <c r="C20" s="712"/>
      <c r="D20" s="712"/>
      <c r="E20" s="712"/>
      <c r="F20" s="712"/>
      <c r="G20" s="712"/>
      <c r="H20" s="712"/>
      <c r="I20" s="712"/>
      <c r="J20" s="712"/>
      <c r="K20" s="712"/>
      <c r="M20" s="142"/>
    </row>
    <row r="21" spans="1:15" s="3" customFormat="1" ht="12.75" customHeight="1">
      <c r="A21" s="712" t="s">
        <v>733</v>
      </c>
      <c r="B21" s="712"/>
      <c r="C21" s="712"/>
      <c r="D21" s="712"/>
      <c r="E21" s="712"/>
      <c r="F21" s="712"/>
      <c r="G21" s="712"/>
      <c r="H21" s="712"/>
      <c r="I21" s="712"/>
      <c r="J21" s="712"/>
      <c r="K21" s="712"/>
      <c r="M21" s="706" t="s">
        <v>254</v>
      </c>
    </row>
    <row r="22" spans="1:15" s="18" customFormat="1" ht="14.1" customHeight="1">
      <c r="A22" s="724" t="str">
        <f>M12</f>
        <v>Izgradnja precrpne stanice "Cvetlin" za IVKOM–VODE d.o.o. Ivanec.</v>
      </c>
      <c r="B22" s="724"/>
      <c r="C22" s="724"/>
      <c r="D22" s="724"/>
      <c r="E22" s="724"/>
      <c r="F22" s="724"/>
      <c r="G22" s="724"/>
      <c r="H22" s="724"/>
      <c r="I22" s="724"/>
      <c r="J22" s="724"/>
      <c r="K22" s="724"/>
      <c r="M22" s="90"/>
    </row>
    <row r="23" spans="1:15" s="87" customFormat="1" ht="5.0999999999999996" customHeight="1">
      <c r="A23" s="712"/>
      <c r="B23" s="712"/>
      <c r="C23" s="712"/>
      <c r="D23" s="712"/>
      <c r="E23" s="712"/>
      <c r="F23" s="712"/>
      <c r="G23" s="712"/>
      <c r="H23" s="712"/>
      <c r="I23" s="712"/>
      <c r="J23" s="712"/>
      <c r="K23" s="712"/>
      <c r="M23" s="56"/>
    </row>
    <row r="24" spans="1:15" s="87" customFormat="1" ht="12.75" customHeight="1">
      <c r="A24" s="710" t="s">
        <v>154</v>
      </c>
      <c r="B24" s="710"/>
      <c r="C24" s="710"/>
      <c r="D24" s="710"/>
      <c r="E24" s="710"/>
      <c r="F24" s="710"/>
      <c r="G24" s="710"/>
      <c r="H24" s="710"/>
      <c r="I24" s="710"/>
      <c r="J24" s="710"/>
      <c r="K24" s="710"/>
      <c r="M24" s="55"/>
    </row>
    <row r="25" spans="1:15" s="88" customFormat="1" ht="38.1" customHeight="1">
      <c r="A25" s="710" t="s">
        <v>195</v>
      </c>
      <c r="B25" s="710"/>
      <c r="C25" s="710"/>
      <c r="D25" s="710"/>
      <c r="E25" s="710"/>
      <c r="F25" s="710"/>
      <c r="G25" s="710"/>
      <c r="H25" s="710"/>
      <c r="I25" s="710"/>
      <c r="J25" s="710"/>
      <c r="K25" s="710"/>
      <c r="M25" s="90"/>
    </row>
    <row r="26" spans="1:15" s="16" customFormat="1" ht="5.0999999999999996" customHeight="1">
      <c r="A26" s="712"/>
      <c r="B26" s="712"/>
      <c r="C26" s="712"/>
      <c r="D26" s="712"/>
      <c r="E26" s="712"/>
      <c r="F26" s="712"/>
      <c r="G26" s="712"/>
      <c r="H26" s="712"/>
      <c r="I26" s="712"/>
      <c r="J26" s="712"/>
      <c r="K26" s="712"/>
      <c r="M26" s="56"/>
    </row>
    <row r="27" spans="1:15" s="16" customFormat="1" ht="12.75" customHeight="1">
      <c r="A27" s="712" t="s">
        <v>44</v>
      </c>
      <c r="B27" s="712"/>
      <c r="C27" s="712"/>
      <c r="D27" s="712"/>
      <c r="E27" s="712"/>
      <c r="F27" s="712"/>
      <c r="G27" s="712"/>
      <c r="H27" s="712"/>
      <c r="I27" s="712"/>
      <c r="J27" s="712"/>
      <c r="K27" s="712"/>
      <c r="M27" s="55"/>
    </row>
    <row r="28" spans="1:15" s="16" customFormat="1" ht="12.75" customHeight="1">
      <c r="A28" s="712" t="s">
        <v>734</v>
      </c>
      <c r="B28" s="712"/>
      <c r="C28" s="712"/>
      <c r="D28" s="712"/>
      <c r="E28" s="712"/>
      <c r="F28" s="712"/>
      <c r="G28" s="712"/>
      <c r="H28" s="712"/>
      <c r="I28" s="712"/>
      <c r="J28" s="712"/>
      <c r="K28" s="712"/>
      <c r="M28" s="55"/>
    </row>
    <row r="29" spans="1:15" s="16" customFormat="1" ht="5.0999999999999996" customHeight="1">
      <c r="A29" s="712"/>
      <c r="B29" s="712"/>
      <c r="C29" s="712"/>
      <c r="D29" s="712"/>
      <c r="E29" s="712"/>
      <c r="F29" s="712"/>
      <c r="G29" s="712"/>
      <c r="H29" s="712"/>
      <c r="I29" s="712"/>
      <c r="J29" s="712"/>
      <c r="K29" s="712"/>
      <c r="M29" s="56"/>
    </row>
    <row r="30" spans="1:15" s="16" customFormat="1" ht="12.75" customHeight="1">
      <c r="A30" s="712" t="s">
        <v>45</v>
      </c>
      <c r="B30" s="712"/>
      <c r="C30" s="712"/>
      <c r="D30" s="712"/>
      <c r="E30" s="712"/>
      <c r="F30" s="712"/>
      <c r="G30" s="712"/>
      <c r="H30" s="712"/>
      <c r="I30" s="712"/>
      <c r="J30" s="712"/>
      <c r="K30" s="712"/>
      <c r="M30" s="55"/>
    </row>
    <row r="31" spans="1:15" s="16" customFormat="1" ht="12.75" customHeight="1">
      <c r="A31" s="711" t="s">
        <v>761</v>
      </c>
      <c r="B31" s="711"/>
      <c r="C31" s="711"/>
      <c r="D31" s="711"/>
      <c r="E31" s="711"/>
      <c r="F31" s="711"/>
      <c r="G31" s="711"/>
      <c r="H31" s="711"/>
      <c r="I31" s="711"/>
      <c r="J31" s="711"/>
      <c r="K31" s="711"/>
      <c r="M31" s="55"/>
    </row>
    <row r="32" spans="1:15" s="17" customFormat="1" ht="12.75" customHeight="1">
      <c r="A32" s="720"/>
      <c r="B32" s="720"/>
      <c r="C32" s="720"/>
      <c r="D32" s="720"/>
      <c r="E32" s="720"/>
      <c r="F32" s="720"/>
      <c r="G32" s="720"/>
      <c r="H32" s="720"/>
      <c r="I32" s="720"/>
      <c r="J32" s="720"/>
      <c r="K32" s="720"/>
      <c r="M32" s="91"/>
    </row>
    <row r="33" spans="1:13" s="130" customFormat="1" ht="12.75" customHeight="1">
      <c r="A33" s="132" t="s">
        <v>1</v>
      </c>
      <c r="B33" s="723" t="s">
        <v>134</v>
      </c>
      <c r="C33" s="723"/>
      <c r="D33" s="723"/>
      <c r="E33" s="723"/>
      <c r="F33" s="723"/>
      <c r="G33" s="723"/>
      <c r="H33" s="723"/>
      <c r="I33" s="723"/>
      <c r="J33" s="723"/>
      <c r="K33" s="723"/>
      <c r="M33" s="639"/>
    </row>
    <row r="34" spans="1:13" s="16" customFormat="1" ht="5.0999999999999996" customHeight="1">
      <c r="A34" s="712"/>
      <c r="B34" s="712"/>
      <c r="C34" s="712"/>
      <c r="D34" s="712"/>
      <c r="E34" s="712"/>
      <c r="F34" s="712"/>
      <c r="G34" s="712"/>
      <c r="H34" s="712"/>
      <c r="I34" s="712"/>
      <c r="J34" s="712"/>
      <c r="K34" s="712"/>
      <c r="M34" s="56"/>
    </row>
    <row r="35" spans="1:13" s="16" customFormat="1" ht="12.75" customHeight="1">
      <c r="A35" s="712" t="s">
        <v>46</v>
      </c>
      <c r="B35" s="712"/>
      <c r="C35" s="712"/>
      <c r="D35" s="712"/>
      <c r="E35" s="712"/>
      <c r="F35" s="712"/>
      <c r="G35" s="712"/>
      <c r="H35" s="712"/>
      <c r="I35" s="712"/>
      <c r="J35" s="712"/>
      <c r="K35" s="712"/>
      <c r="M35" s="55"/>
    </row>
    <row r="36" spans="1:13" s="18" customFormat="1" ht="26.1" customHeight="1">
      <c r="A36" s="710" t="s">
        <v>735</v>
      </c>
      <c r="B36" s="710"/>
      <c r="C36" s="710"/>
      <c r="D36" s="710"/>
      <c r="E36" s="710"/>
      <c r="F36" s="710"/>
      <c r="G36" s="710"/>
      <c r="H36" s="710"/>
      <c r="I36" s="710"/>
      <c r="J36" s="710"/>
      <c r="K36" s="710"/>
      <c r="M36" s="90"/>
    </row>
    <row r="37" spans="1:13" s="41" customFormat="1" ht="5.0999999999999996" customHeight="1">
      <c r="A37" s="717"/>
      <c r="B37" s="717"/>
      <c r="C37" s="717"/>
      <c r="D37" s="717"/>
      <c r="E37" s="717"/>
      <c r="F37" s="717"/>
      <c r="G37" s="717"/>
      <c r="H37" s="717"/>
      <c r="I37" s="717"/>
      <c r="J37" s="717"/>
      <c r="K37" s="717"/>
      <c r="M37" s="56"/>
    </row>
    <row r="38" spans="1:13" s="41" customFormat="1" ht="12.75" customHeight="1">
      <c r="A38" s="710" t="s">
        <v>123</v>
      </c>
      <c r="B38" s="710"/>
      <c r="C38" s="710"/>
      <c r="D38" s="710"/>
      <c r="E38" s="710"/>
      <c r="F38" s="710"/>
      <c r="G38" s="710"/>
      <c r="H38" s="710"/>
      <c r="I38" s="710"/>
      <c r="J38" s="710"/>
      <c r="K38" s="710"/>
      <c r="M38" s="55"/>
    </row>
    <row r="39" spans="1:13" s="49" customFormat="1" ht="26.1" customHeight="1">
      <c r="A39" s="710" t="s">
        <v>128</v>
      </c>
      <c r="B39" s="710"/>
      <c r="C39" s="710"/>
      <c r="D39" s="710"/>
      <c r="E39" s="710"/>
      <c r="F39" s="710"/>
      <c r="G39" s="710"/>
      <c r="H39" s="710"/>
      <c r="I39" s="710"/>
      <c r="J39" s="710"/>
      <c r="K39" s="710"/>
      <c r="M39" s="55"/>
    </row>
    <row r="40" spans="1:13" s="16" customFormat="1" ht="5.0999999999999996" customHeight="1">
      <c r="A40" s="712"/>
      <c r="B40" s="712"/>
      <c r="C40" s="712"/>
      <c r="D40" s="712"/>
      <c r="E40" s="712"/>
      <c r="F40" s="712"/>
      <c r="G40" s="712"/>
      <c r="H40" s="712"/>
      <c r="I40" s="712"/>
      <c r="J40" s="712"/>
      <c r="K40" s="712"/>
      <c r="M40" s="56"/>
    </row>
    <row r="41" spans="1:13" s="16" customFormat="1" ht="12.75" customHeight="1">
      <c r="A41" s="710" t="s">
        <v>47</v>
      </c>
      <c r="B41" s="710"/>
      <c r="C41" s="710"/>
      <c r="D41" s="710"/>
      <c r="E41" s="710"/>
      <c r="F41" s="710"/>
      <c r="G41" s="710"/>
      <c r="H41" s="710"/>
      <c r="I41" s="710"/>
      <c r="J41" s="710"/>
      <c r="K41" s="710"/>
      <c r="M41" s="55"/>
    </row>
    <row r="42" spans="1:13" s="16" customFormat="1" ht="12.75" customHeight="1">
      <c r="A42" s="710" t="s">
        <v>736</v>
      </c>
      <c r="B42" s="710"/>
      <c r="C42" s="710"/>
      <c r="D42" s="710"/>
      <c r="E42" s="710"/>
      <c r="F42" s="710"/>
      <c r="G42" s="710"/>
      <c r="H42" s="710"/>
      <c r="I42" s="710"/>
      <c r="J42" s="710"/>
      <c r="K42" s="710"/>
      <c r="M42" s="55"/>
    </row>
    <row r="43" spans="1:13" s="16" customFormat="1" ht="5.0999999999999996" customHeight="1">
      <c r="A43" s="717"/>
      <c r="B43" s="717"/>
      <c r="C43" s="717"/>
      <c r="D43" s="717"/>
      <c r="E43" s="717"/>
      <c r="F43" s="717"/>
      <c r="G43" s="717"/>
      <c r="H43" s="717"/>
      <c r="I43" s="717"/>
      <c r="J43" s="717"/>
      <c r="K43" s="717"/>
      <c r="M43" s="56"/>
    </row>
    <row r="44" spans="1:13" s="16" customFormat="1" ht="12.75" customHeight="1">
      <c r="A44" s="710" t="s">
        <v>48</v>
      </c>
      <c r="B44" s="710"/>
      <c r="C44" s="710"/>
      <c r="D44" s="710"/>
      <c r="E44" s="710"/>
      <c r="F44" s="710"/>
      <c r="G44" s="710"/>
      <c r="H44" s="710"/>
      <c r="I44" s="710"/>
      <c r="J44" s="710"/>
      <c r="K44" s="710"/>
      <c r="M44" s="55"/>
    </row>
    <row r="45" spans="1:13" s="16" customFormat="1" ht="12.75" customHeight="1">
      <c r="A45" s="710" t="s">
        <v>737</v>
      </c>
      <c r="B45" s="710"/>
      <c r="C45" s="710"/>
      <c r="D45" s="710"/>
      <c r="E45" s="710"/>
      <c r="F45" s="710"/>
      <c r="G45" s="710"/>
      <c r="H45" s="710"/>
      <c r="I45" s="710"/>
      <c r="J45" s="710"/>
      <c r="K45" s="710"/>
      <c r="M45" s="55"/>
    </row>
    <row r="46" spans="1:13" s="16" customFormat="1" ht="5.0999999999999996" customHeight="1">
      <c r="A46" s="717"/>
      <c r="B46" s="717"/>
      <c r="C46" s="717"/>
      <c r="D46" s="717"/>
      <c r="E46" s="717"/>
      <c r="F46" s="717"/>
      <c r="G46" s="717"/>
      <c r="H46" s="717"/>
      <c r="I46" s="717"/>
      <c r="J46" s="717"/>
      <c r="K46" s="717"/>
      <c r="M46" s="56"/>
    </row>
    <row r="47" spans="1:13" s="16" customFormat="1" ht="12.75" customHeight="1">
      <c r="A47" s="710" t="s">
        <v>49</v>
      </c>
      <c r="B47" s="710"/>
      <c r="C47" s="710"/>
      <c r="D47" s="710"/>
      <c r="E47" s="710"/>
      <c r="F47" s="710"/>
      <c r="G47" s="710"/>
      <c r="H47" s="710"/>
      <c r="I47" s="710"/>
      <c r="J47" s="710"/>
      <c r="K47" s="710"/>
      <c r="M47" s="55"/>
    </row>
    <row r="48" spans="1:13" s="16" customFormat="1" ht="12.75" customHeight="1">
      <c r="A48" s="710" t="s">
        <v>120</v>
      </c>
      <c r="B48" s="710"/>
      <c r="C48" s="710"/>
      <c r="D48" s="710"/>
      <c r="E48" s="710"/>
      <c r="F48" s="710"/>
      <c r="G48" s="710"/>
      <c r="H48" s="710"/>
      <c r="I48" s="710"/>
      <c r="J48" s="710"/>
      <c r="K48" s="710"/>
      <c r="M48" s="55"/>
    </row>
    <row r="49" spans="1:15" s="16" customFormat="1" ht="5.0999999999999996" customHeight="1">
      <c r="A49" s="717"/>
      <c r="B49" s="717"/>
      <c r="C49" s="717"/>
      <c r="D49" s="717"/>
      <c r="E49" s="717"/>
      <c r="F49" s="717"/>
      <c r="G49" s="717"/>
      <c r="H49" s="717"/>
      <c r="I49" s="717"/>
      <c r="J49" s="717"/>
      <c r="K49" s="717"/>
      <c r="M49" s="56"/>
    </row>
    <row r="50" spans="1:15" s="16" customFormat="1" ht="12.75" customHeight="1">
      <c r="A50" s="710" t="s">
        <v>112</v>
      </c>
      <c r="B50" s="710"/>
      <c r="C50" s="710"/>
      <c r="D50" s="710"/>
      <c r="E50" s="710"/>
      <c r="F50" s="710"/>
      <c r="G50" s="710"/>
      <c r="H50" s="710"/>
      <c r="I50" s="710"/>
      <c r="J50" s="710"/>
      <c r="K50" s="710"/>
      <c r="M50" s="55"/>
    </row>
    <row r="51" spans="1:15" s="16" customFormat="1" ht="12.75" customHeight="1">
      <c r="A51" s="710" t="s">
        <v>738</v>
      </c>
      <c r="B51" s="710"/>
      <c r="C51" s="710"/>
      <c r="D51" s="710"/>
      <c r="E51" s="710"/>
      <c r="F51" s="710"/>
      <c r="G51" s="710"/>
      <c r="H51" s="710"/>
      <c r="I51" s="710"/>
      <c r="J51" s="710"/>
      <c r="K51" s="710"/>
      <c r="M51" s="55"/>
    </row>
    <row r="52" spans="1:15" s="16" customFormat="1" ht="5.0999999999999996" customHeight="1">
      <c r="A52" s="717"/>
      <c r="B52" s="717"/>
      <c r="C52" s="717"/>
      <c r="D52" s="717"/>
      <c r="E52" s="717"/>
      <c r="F52" s="717"/>
      <c r="G52" s="717"/>
      <c r="H52" s="717"/>
      <c r="I52" s="717"/>
      <c r="J52" s="717"/>
      <c r="K52" s="717"/>
      <c r="M52" s="56"/>
    </row>
    <row r="53" spans="1:15" s="16" customFormat="1" ht="12.75" customHeight="1">
      <c r="A53" s="710" t="s">
        <v>50</v>
      </c>
      <c r="B53" s="710"/>
      <c r="C53" s="710"/>
      <c r="D53" s="710"/>
      <c r="E53" s="710"/>
      <c r="F53" s="710"/>
      <c r="G53" s="710"/>
      <c r="H53" s="710"/>
      <c r="I53" s="710"/>
      <c r="J53" s="710"/>
      <c r="K53" s="710"/>
      <c r="M53" s="55"/>
    </row>
    <row r="54" spans="1:15" s="63" customFormat="1" ht="90" customHeight="1">
      <c r="A54" s="711" t="s">
        <v>136</v>
      </c>
      <c r="B54" s="711"/>
      <c r="C54" s="711"/>
      <c r="D54" s="711"/>
      <c r="E54" s="711"/>
      <c r="F54" s="711"/>
      <c r="G54" s="711"/>
      <c r="H54" s="711"/>
      <c r="I54" s="711"/>
      <c r="J54" s="711"/>
      <c r="K54" s="711"/>
      <c r="M54" s="55"/>
    </row>
    <row r="55" spans="1:15" s="63" customFormat="1" ht="64.5" customHeight="1">
      <c r="A55" s="711" t="s">
        <v>138</v>
      </c>
      <c r="B55" s="711"/>
      <c r="C55" s="711"/>
      <c r="D55" s="711"/>
      <c r="E55" s="711"/>
      <c r="F55" s="711"/>
      <c r="G55" s="711"/>
      <c r="H55" s="711"/>
      <c r="I55" s="711"/>
      <c r="J55" s="711"/>
      <c r="K55" s="711"/>
      <c r="M55" s="55"/>
    </row>
    <row r="56" spans="1:15" s="63" customFormat="1" ht="26.1" customHeight="1">
      <c r="A56" s="711" t="s">
        <v>799</v>
      </c>
      <c r="B56" s="711"/>
      <c r="C56" s="711"/>
      <c r="D56" s="711"/>
      <c r="E56" s="711"/>
      <c r="F56" s="711"/>
      <c r="G56" s="711"/>
      <c r="H56" s="711"/>
      <c r="I56" s="711"/>
      <c r="J56" s="711"/>
      <c r="K56" s="711"/>
      <c r="M56" s="55"/>
    </row>
    <row r="57" spans="1:15" s="63" customFormat="1" ht="26.1" customHeight="1">
      <c r="A57" s="711" t="s">
        <v>137</v>
      </c>
      <c r="B57" s="711"/>
      <c r="C57" s="711"/>
      <c r="D57" s="711"/>
      <c r="E57" s="711"/>
      <c r="F57" s="711"/>
      <c r="G57" s="711"/>
      <c r="H57" s="711"/>
      <c r="I57" s="711"/>
      <c r="J57" s="711"/>
      <c r="K57" s="711"/>
      <c r="M57" s="55"/>
    </row>
    <row r="58" spans="1:15" s="687" customFormat="1" ht="38.1" customHeight="1">
      <c r="A58" s="711" t="s">
        <v>762</v>
      </c>
      <c r="B58" s="711"/>
      <c r="C58" s="711"/>
      <c r="D58" s="711"/>
      <c r="E58" s="711"/>
      <c r="F58" s="711"/>
      <c r="G58" s="711"/>
      <c r="H58" s="711"/>
      <c r="I58" s="711"/>
      <c r="J58" s="711"/>
      <c r="K58" s="711"/>
      <c r="M58" s="55"/>
    </row>
    <row r="59" spans="1:15" s="687" customFormat="1" ht="63.95" customHeight="1">
      <c r="A59" s="711" t="s">
        <v>763</v>
      </c>
      <c r="B59" s="711"/>
      <c r="C59" s="711"/>
      <c r="D59" s="711"/>
      <c r="E59" s="711"/>
      <c r="F59" s="711"/>
      <c r="G59" s="711"/>
      <c r="H59" s="711"/>
      <c r="I59" s="711"/>
      <c r="J59" s="711"/>
      <c r="K59" s="711"/>
      <c r="M59" s="55"/>
      <c r="O59" s="697"/>
    </row>
    <row r="60" spans="1:15" s="16" customFormat="1" ht="5.0999999999999996" customHeight="1">
      <c r="A60" s="711"/>
      <c r="B60" s="711"/>
      <c r="C60" s="711"/>
      <c r="D60" s="711"/>
      <c r="E60" s="711"/>
      <c r="F60" s="711"/>
      <c r="G60" s="711"/>
      <c r="H60" s="711"/>
      <c r="I60" s="711"/>
      <c r="J60" s="711"/>
      <c r="K60" s="711"/>
      <c r="M60" s="56"/>
    </row>
    <row r="61" spans="1:15" s="16" customFormat="1" ht="12.75" customHeight="1">
      <c r="A61" s="711" t="s">
        <v>51</v>
      </c>
      <c r="B61" s="711"/>
      <c r="C61" s="711"/>
      <c r="D61" s="711"/>
      <c r="E61" s="711"/>
      <c r="F61" s="711"/>
      <c r="G61" s="711"/>
      <c r="H61" s="711"/>
      <c r="I61" s="711"/>
      <c r="J61" s="711"/>
      <c r="K61" s="711"/>
      <c r="M61" s="55"/>
    </row>
    <row r="62" spans="1:15" s="16" customFormat="1" ht="12.75" customHeight="1">
      <c r="A62" s="711" t="s">
        <v>812</v>
      </c>
      <c r="B62" s="711"/>
      <c r="C62" s="711"/>
      <c r="D62" s="711"/>
      <c r="E62" s="711"/>
      <c r="F62" s="711"/>
      <c r="G62" s="711"/>
      <c r="H62" s="711"/>
      <c r="I62" s="711"/>
      <c r="J62" s="711"/>
      <c r="K62" s="711"/>
      <c r="M62" s="55"/>
    </row>
    <row r="63" spans="1:15" s="16" customFormat="1" ht="5.0999999999999996" customHeight="1">
      <c r="A63" s="711"/>
      <c r="B63" s="711"/>
      <c r="C63" s="711"/>
      <c r="D63" s="711"/>
      <c r="E63" s="711"/>
      <c r="F63" s="711"/>
      <c r="G63" s="711"/>
      <c r="H63" s="711"/>
      <c r="I63" s="711"/>
      <c r="J63" s="711"/>
      <c r="K63" s="711"/>
      <c r="M63" s="56"/>
    </row>
    <row r="64" spans="1:15" s="16" customFormat="1" ht="12.75" customHeight="1">
      <c r="A64" s="711" t="s">
        <v>52</v>
      </c>
      <c r="B64" s="711"/>
      <c r="C64" s="711"/>
      <c r="D64" s="711"/>
      <c r="E64" s="711"/>
      <c r="F64" s="711"/>
      <c r="G64" s="711"/>
      <c r="H64" s="711"/>
      <c r="I64" s="711"/>
      <c r="J64" s="711"/>
      <c r="K64" s="711"/>
      <c r="M64" s="55"/>
    </row>
    <row r="65" spans="1:13" s="16" customFormat="1" ht="12.75" customHeight="1">
      <c r="A65" s="711" t="s">
        <v>121</v>
      </c>
      <c r="B65" s="711"/>
      <c r="C65" s="711"/>
      <c r="D65" s="711"/>
      <c r="E65" s="711"/>
      <c r="F65" s="711"/>
      <c r="G65" s="711"/>
      <c r="H65" s="711"/>
      <c r="I65" s="711"/>
      <c r="J65" s="711"/>
      <c r="K65" s="711"/>
      <c r="M65" s="55"/>
    </row>
    <row r="66" spans="1:13" s="632" customFormat="1" ht="90" customHeight="1">
      <c r="A66" s="711" t="s">
        <v>136</v>
      </c>
      <c r="B66" s="711"/>
      <c r="C66" s="711"/>
      <c r="D66" s="711"/>
      <c r="E66" s="711"/>
      <c r="F66" s="711"/>
      <c r="G66" s="711"/>
      <c r="H66" s="711"/>
      <c r="I66" s="711"/>
      <c r="J66" s="711"/>
      <c r="K66" s="711"/>
      <c r="M66" s="55"/>
    </row>
    <row r="67" spans="1:13" s="632" customFormat="1" ht="64.5" customHeight="1">
      <c r="A67" s="711" t="s">
        <v>138</v>
      </c>
      <c r="B67" s="711"/>
      <c r="C67" s="711"/>
      <c r="D67" s="711"/>
      <c r="E67" s="711"/>
      <c r="F67" s="711"/>
      <c r="G67" s="711"/>
      <c r="H67" s="711"/>
      <c r="I67" s="711"/>
      <c r="J67" s="711"/>
      <c r="K67" s="711"/>
      <c r="M67" s="55"/>
    </row>
    <row r="68" spans="1:13" s="632" customFormat="1" ht="26.1" customHeight="1">
      <c r="A68" s="711" t="s">
        <v>799</v>
      </c>
      <c r="B68" s="711"/>
      <c r="C68" s="711"/>
      <c r="D68" s="711"/>
      <c r="E68" s="711"/>
      <c r="F68" s="711"/>
      <c r="G68" s="711"/>
      <c r="H68" s="711"/>
      <c r="I68" s="711"/>
      <c r="J68" s="711"/>
      <c r="K68" s="711"/>
      <c r="M68" s="55"/>
    </row>
    <row r="69" spans="1:13" s="632" customFormat="1" ht="26.1" customHeight="1">
      <c r="A69" s="711" t="s">
        <v>137</v>
      </c>
      <c r="B69" s="711"/>
      <c r="C69" s="711"/>
      <c r="D69" s="711"/>
      <c r="E69" s="711"/>
      <c r="F69" s="711"/>
      <c r="G69" s="711"/>
      <c r="H69" s="711"/>
      <c r="I69" s="711"/>
      <c r="J69" s="711"/>
      <c r="K69" s="711"/>
      <c r="M69" s="55"/>
    </row>
    <row r="70" spans="1:13" s="687" customFormat="1" ht="38.1" customHeight="1">
      <c r="A70" s="711" t="s">
        <v>762</v>
      </c>
      <c r="B70" s="711"/>
      <c r="C70" s="711"/>
      <c r="D70" s="711"/>
      <c r="E70" s="711"/>
      <c r="F70" s="711"/>
      <c r="G70" s="711"/>
      <c r="H70" s="711"/>
      <c r="I70" s="711"/>
      <c r="J70" s="711"/>
      <c r="K70" s="711"/>
      <c r="M70" s="55"/>
    </row>
    <row r="71" spans="1:13" s="687" customFormat="1" ht="63.95" customHeight="1">
      <c r="A71" s="711" t="s">
        <v>763</v>
      </c>
      <c r="B71" s="711"/>
      <c r="C71" s="711"/>
      <c r="D71" s="711"/>
      <c r="E71" s="711"/>
      <c r="F71" s="711"/>
      <c r="G71" s="711"/>
      <c r="H71" s="711"/>
      <c r="I71" s="711"/>
      <c r="J71" s="711"/>
      <c r="K71" s="711"/>
      <c r="M71" s="55"/>
    </row>
    <row r="72" spans="1:13" s="16" customFormat="1" ht="5.0999999999999996" customHeight="1">
      <c r="A72" s="712"/>
      <c r="B72" s="712"/>
      <c r="C72" s="712"/>
      <c r="D72" s="712"/>
      <c r="E72" s="712"/>
      <c r="F72" s="712"/>
      <c r="G72" s="712"/>
      <c r="H72" s="712"/>
      <c r="I72" s="712"/>
      <c r="J72" s="712"/>
      <c r="K72" s="712"/>
      <c r="M72" s="56"/>
    </row>
    <row r="73" spans="1:13" s="16" customFormat="1" ht="12.75" customHeight="1">
      <c r="A73" s="712" t="s">
        <v>53</v>
      </c>
      <c r="B73" s="712"/>
      <c r="C73" s="712"/>
      <c r="D73" s="712"/>
      <c r="E73" s="712"/>
      <c r="F73" s="712"/>
      <c r="G73" s="712"/>
      <c r="H73" s="712"/>
      <c r="I73" s="712"/>
      <c r="J73" s="712"/>
      <c r="K73" s="712"/>
      <c r="M73" s="55"/>
    </row>
    <row r="74" spans="1:13" s="16" customFormat="1" ht="12.75" customHeight="1">
      <c r="A74" s="712" t="s">
        <v>198</v>
      </c>
      <c r="B74" s="712"/>
      <c r="C74" s="712"/>
      <c r="D74" s="712"/>
      <c r="E74" s="712"/>
      <c r="F74" s="712"/>
      <c r="G74" s="712"/>
      <c r="H74" s="712"/>
      <c r="I74" s="712"/>
      <c r="J74" s="712"/>
      <c r="K74" s="712"/>
      <c r="M74" s="55"/>
    </row>
    <row r="75" spans="1:13" s="16" customFormat="1" ht="12.75" customHeight="1">
      <c r="A75" s="724" t="str">
        <f>M21</f>
        <v>Izgradnja precrpne stanice "Cvetlin" za IVKOM–VODE d.o.o. Ivanec,</v>
      </c>
      <c r="B75" s="724"/>
      <c r="C75" s="724"/>
      <c r="D75" s="724"/>
      <c r="E75" s="724"/>
      <c r="F75" s="724"/>
      <c r="G75" s="724"/>
      <c r="H75" s="724"/>
      <c r="I75" s="724"/>
      <c r="J75" s="724"/>
      <c r="K75" s="724"/>
      <c r="M75" s="55"/>
    </row>
    <row r="76" spans="1:13" s="16" customFormat="1" ht="12.75" customHeight="1">
      <c r="A76" s="20" t="s">
        <v>54</v>
      </c>
      <c r="C76" s="724" t="str">
        <f>M14</f>
        <v>JN–34–17.</v>
      </c>
      <c r="D76" s="724"/>
      <c r="M76" s="55"/>
    </row>
    <row r="77" spans="1:13" s="16" customFormat="1" ht="5.0999999999999996" customHeight="1">
      <c r="A77" s="712"/>
      <c r="B77" s="712"/>
      <c r="C77" s="712"/>
      <c r="D77" s="712"/>
      <c r="E77" s="712"/>
      <c r="F77" s="712"/>
      <c r="G77" s="712"/>
      <c r="H77" s="712"/>
      <c r="I77" s="712"/>
      <c r="J77" s="712"/>
      <c r="K77" s="712"/>
      <c r="M77" s="56"/>
    </row>
    <row r="78" spans="1:13" s="16" customFormat="1" ht="12.75" customHeight="1">
      <c r="A78" s="712" t="s">
        <v>55</v>
      </c>
      <c r="B78" s="712"/>
      <c r="C78" s="712"/>
      <c r="D78" s="712"/>
      <c r="E78" s="712"/>
      <c r="F78" s="712"/>
      <c r="G78" s="712"/>
      <c r="H78" s="712"/>
      <c r="I78" s="712"/>
      <c r="J78" s="712"/>
      <c r="K78" s="712"/>
      <c r="M78" s="55"/>
    </row>
    <row r="79" spans="1:13" s="16" customFormat="1" ht="12.75" customHeight="1">
      <c r="A79" s="712" t="s">
        <v>56</v>
      </c>
      <c r="B79" s="712"/>
      <c r="C79" s="712"/>
      <c r="D79" s="712"/>
      <c r="E79" s="712"/>
      <c r="F79" s="712"/>
      <c r="G79" s="712"/>
      <c r="H79" s="712"/>
      <c r="I79" s="712"/>
      <c r="J79" s="712"/>
      <c r="K79" s="712"/>
      <c r="M79" s="55"/>
    </row>
    <row r="80" spans="1:13" s="16" customFormat="1" ht="27" customHeight="1">
      <c r="A80" s="712" t="s">
        <v>57</v>
      </c>
      <c r="B80" s="712"/>
      <c r="C80" s="712"/>
      <c r="D80" s="712"/>
      <c r="E80" s="712"/>
      <c r="F80" s="712"/>
      <c r="G80" s="712"/>
      <c r="H80" s="712"/>
      <c r="I80" s="712"/>
      <c r="J80" s="712"/>
      <c r="K80" s="712"/>
      <c r="M80" s="55"/>
    </row>
    <row r="81" spans="1:13" s="16" customFormat="1" ht="5.0999999999999996" customHeight="1">
      <c r="A81" s="712"/>
      <c r="B81" s="712"/>
      <c r="C81" s="712"/>
      <c r="D81" s="712"/>
      <c r="E81" s="712"/>
      <c r="F81" s="712"/>
      <c r="G81" s="712"/>
      <c r="H81" s="712"/>
      <c r="I81" s="712"/>
      <c r="J81" s="712"/>
      <c r="K81" s="712"/>
      <c r="M81" s="56"/>
    </row>
    <row r="82" spans="1:13" s="16" customFormat="1" ht="12.75" customHeight="1">
      <c r="A82" s="712" t="s">
        <v>58</v>
      </c>
      <c r="B82" s="712"/>
      <c r="C82" s="712"/>
      <c r="D82" s="712"/>
      <c r="E82" s="712"/>
      <c r="F82" s="712"/>
      <c r="G82" s="712"/>
      <c r="H82" s="712"/>
      <c r="I82" s="712"/>
      <c r="J82" s="712"/>
      <c r="K82" s="712"/>
      <c r="M82" s="55"/>
    </row>
    <row r="83" spans="1:13" s="16" customFormat="1" ht="12.75" customHeight="1">
      <c r="A83" s="712" t="s">
        <v>739</v>
      </c>
      <c r="B83" s="712"/>
      <c r="C83" s="712"/>
      <c r="D83" s="712"/>
      <c r="E83" s="712"/>
      <c r="F83" s="712"/>
      <c r="G83" s="712"/>
      <c r="H83" s="712"/>
      <c r="I83" s="712"/>
      <c r="J83" s="712"/>
      <c r="K83" s="712"/>
      <c r="M83" s="55"/>
    </row>
    <row r="84" spans="1:13" s="633" customFormat="1" ht="12.75" customHeight="1">
      <c r="A84" s="720"/>
      <c r="B84" s="720"/>
      <c r="C84" s="720"/>
      <c r="D84" s="720"/>
      <c r="E84" s="720"/>
      <c r="F84" s="720"/>
      <c r="G84" s="720"/>
      <c r="H84" s="720"/>
      <c r="I84" s="720"/>
      <c r="J84" s="720"/>
      <c r="K84" s="720"/>
      <c r="M84" s="91"/>
    </row>
    <row r="85" spans="1:13" s="635" customFormat="1" ht="12.75" customHeight="1">
      <c r="A85" s="634" t="s">
        <v>2</v>
      </c>
      <c r="B85" s="715" t="s">
        <v>740</v>
      </c>
      <c r="C85" s="715"/>
      <c r="D85" s="715"/>
      <c r="E85" s="715"/>
      <c r="F85" s="715"/>
      <c r="G85" s="715"/>
      <c r="H85" s="715"/>
      <c r="I85" s="715"/>
      <c r="J85" s="715"/>
      <c r="K85" s="715"/>
      <c r="M85" s="640"/>
    </row>
    <row r="86" spans="1:13" s="86" customFormat="1" ht="12.75" customHeight="1">
      <c r="A86" s="720"/>
      <c r="B86" s="720"/>
      <c r="C86" s="720"/>
      <c r="D86" s="720"/>
      <c r="E86" s="720"/>
      <c r="F86" s="720"/>
      <c r="G86" s="720"/>
      <c r="H86" s="720"/>
      <c r="I86" s="720"/>
      <c r="J86" s="720"/>
      <c r="K86" s="720"/>
      <c r="M86" s="91"/>
    </row>
    <row r="87" spans="1:13" s="88" customFormat="1" ht="12.75" customHeight="1">
      <c r="A87" s="133" t="s">
        <v>22</v>
      </c>
      <c r="B87" s="715" t="s">
        <v>764</v>
      </c>
      <c r="C87" s="715"/>
      <c r="D87" s="715"/>
      <c r="E87" s="715"/>
      <c r="F87" s="715"/>
      <c r="G87" s="715"/>
      <c r="H87" s="715"/>
      <c r="I87" s="715"/>
      <c r="J87" s="715"/>
      <c r="K87" s="715"/>
      <c r="M87" s="640"/>
    </row>
    <row r="88" spans="1:13" s="125" customFormat="1" ht="5.0999999999999996" customHeight="1">
      <c r="A88" s="712"/>
      <c r="B88" s="712"/>
      <c r="C88" s="712"/>
      <c r="D88" s="712"/>
      <c r="E88" s="712"/>
      <c r="F88" s="712"/>
      <c r="G88" s="712"/>
      <c r="H88" s="712"/>
      <c r="I88" s="712"/>
      <c r="J88" s="712"/>
      <c r="K88" s="712"/>
      <c r="M88" s="56"/>
    </row>
    <row r="89" spans="1:13" s="87" customFormat="1" ht="12.75" customHeight="1">
      <c r="A89" s="126" t="s">
        <v>741</v>
      </c>
      <c r="B89" s="711" t="s">
        <v>196</v>
      </c>
      <c r="C89" s="711"/>
      <c r="D89" s="711"/>
      <c r="E89" s="711"/>
      <c r="F89" s="711"/>
      <c r="G89" s="711"/>
      <c r="H89" s="711"/>
      <c r="I89" s="711"/>
      <c r="J89" s="711"/>
      <c r="K89" s="711"/>
      <c r="M89" s="55"/>
    </row>
    <row r="90" spans="1:13" s="87" customFormat="1" ht="38.1" customHeight="1">
      <c r="A90" s="67"/>
      <c r="B90" s="711" t="s">
        <v>200</v>
      </c>
      <c r="C90" s="711"/>
      <c r="D90" s="711"/>
      <c r="E90" s="711"/>
      <c r="F90" s="711"/>
      <c r="G90" s="711"/>
      <c r="H90" s="711"/>
      <c r="I90" s="711"/>
      <c r="J90" s="711"/>
      <c r="K90" s="711"/>
      <c r="M90" s="55"/>
    </row>
    <row r="91" spans="1:13" s="87" customFormat="1" ht="51.95" customHeight="1">
      <c r="A91" s="131"/>
      <c r="B91" s="711" t="s">
        <v>201</v>
      </c>
      <c r="C91" s="711"/>
      <c r="D91" s="711"/>
      <c r="E91" s="711"/>
      <c r="F91" s="711"/>
      <c r="G91" s="711"/>
      <c r="H91" s="711"/>
      <c r="I91" s="711"/>
      <c r="J91" s="711"/>
      <c r="K91" s="711"/>
      <c r="M91" s="55"/>
    </row>
    <row r="92" spans="1:13" s="87" customFormat="1" ht="116.1" customHeight="1">
      <c r="A92" s="131"/>
      <c r="B92" s="711" t="s">
        <v>202</v>
      </c>
      <c r="C92" s="711"/>
      <c r="D92" s="711"/>
      <c r="E92" s="711"/>
      <c r="F92" s="711"/>
      <c r="G92" s="711"/>
      <c r="H92" s="711"/>
      <c r="I92" s="711"/>
      <c r="J92" s="711"/>
      <c r="K92" s="711"/>
      <c r="M92" s="55"/>
    </row>
    <row r="93" spans="1:13" s="87" customFormat="1" ht="63.95" customHeight="1">
      <c r="A93" s="131"/>
      <c r="B93" s="711" t="s">
        <v>203</v>
      </c>
      <c r="C93" s="711"/>
      <c r="D93" s="711"/>
      <c r="E93" s="711"/>
      <c r="F93" s="711"/>
      <c r="G93" s="711"/>
      <c r="H93" s="711"/>
      <c r="I93" s="711"/>
      <c r="J93" s="711"/>
      <c r="K93" s="711"/>
      <c r="M93" s="55"/>
    </row>
    <row r="94" spans="1:13" s="87" customFormat="1" ht="75.95" customHeight="1">
      <c r="A94" s="131"/>
      <c r="B94" s="711" t="s">
        <v>204</v>
      </c>
      <c r="C94" s="711"/>
      <c r="D94" s="711"/>
      <c r="E94" s="711"/>
      <c r="F94" s="711"/>
      <c r="G94" s="711"/>
      <c r="H94" s="711"/>
      <c r="I94" s="711"/>
      <c r="J94" s="711"/>
      <c r="K94" s="711"/>
      <c r="M94" s="55"/>
    </row>
    <row r="95" spans="1:13" s="87" customFormat="1" ht="51.95" customHeight="1">
      <c r="A95" s="131"/>
      <c r="B95" s="711" t="s">
        <v>205</v>
      </c>
      <c r="C95" s="711"/>
      <c r="D95" s="711"/>
      <c r="E95" s="711"/>
      <c r="F95" s="711"/>
      <c r="G95" s="711"/>
      <c r="H95" s="711"/>
      <c r="I95" s="711"/>
      <c r="J95" s="711"/>
      <c r="K95" s="711"/>
      <c r="M95" s="55"/>
    </row>
    <row r="96" spans="1:13" s="87" customFormat="1" ht="38.1" customHeight="1">
      <c r="A96" s="131"/>
      <c r="B96" s="711" t="s">
        <v>206</v>
      </c>
      <c r="C96" s="711"/>
      <c r="D96" s="711"/>
      <c r="E96" s="711"/>
      <c r="F96" s="711"/>
      <c r="G96" s="711"/>
      <c r="H96" s="711"/>
      <c r="I96" s="711"/>
      <c r="J96" s="711"/>
      <c r="K96" s="711"/>
      <c r="M96" s="55"/>
    </row>
    <row r="97" spans="1:13" s="87" customFormat="1" ht="76.5" customHeight="1">
      <c r="A97" s="67"/>
      <c r="B97" s="711" t="s">
        <v>199</v>
      </c>
      <c r="C97" s="711"/>
      <c r="D97" s="711"/>
      <c r="E97" s="711"/>
      <c r="F97" s="711"/>
      <c r="G97" s="711"/>
      <c r="H97" s="711"/>
      <c r="I97" s="711"/>
      <c r="J97" s="711"/>
      <c r="K97" s="711"/>
      <c r="M97" s="55"/>
    </row>
    <row r="98" spans="1:13" s="125" customFormat="1" ht="5.0999999999999996" customHeight="1">
      <c r="A98" s="717"/>
      <c r="B98" s="717"/>
      <c r="C98" s="717"/>
      <c r="D98" s="717"/>
      <c r="E98" s="717"/>
      <c r="F98" s="717"/>
      <c r="G98" s="717"/>
      <c r="H98" s="717"/>
      <c r="I98" s="717"/>
      <c r="J98" s="717"/>
      <c r="K98" s="717"/>
      <c r="M98" s="56"/>
    </row>
    <row r="99" spans="1:13" s="125" customFormat="1" ht="12.75" customHeight="1">
      <c r="A99" s="711" t="s">
        <v>742</v>
      </c>
      <c r="B99" s="713"/>
      <c r="C99" s="713"/>
      <c r="D99" s="713"/>
      <c r="E99" s="713"/>
      <c r="F99" s="713"/>
      <c r="G99" s="713"/>
      <c r="H99" s="713"/>
      <c r="I99" s="713"/>
      <c r="J99" s="713"/>
      <c r="K99" s="713"/>
      <c r="M99" s="55"/>
    </row>
    <row r="100" spans="1:13" s="125" customFormat="1" ht="36.75" customHeight="1">
      <c r="A100" s="131" t="s">
        <v>212</v>
      </c>
      <c r="B100" s="711" t="s">
        <v>213</v>
      </c>
      <c r="C100" s="711"/>
      <c r="D100" s="711"/>
      <c r="E100" s="711"/>
      <c r="F100" s="711"/>
      <c r="G100" s="711"/>
      <c r="H100" s="711"/>
      <c r="I100" s="711"/>
      <c r="J100" s="711"/>
      <c r="K100" s="711"/>
      <c r="M100" s="55"/>
    </row>
    <row r="101" spans="1:13" s="125" customFormat="1" ht="5.0999999999999996" customHeight="1">
      <c r="A101" s="710"/>
      <c r="B101" s="710"/>
      <c r="C101" s="710"/>
      <c r="D101" s="710"/>
      <c r="E101" s="710"/>
      <c r="F101" s="710"/>
      <c r="G101" s="710"/>
      <c r="H101" s="710"/>
      <c r="I101" s="710"/>
      <c r="J101" s="710"/>
      <c r="K101" s="710"/>
      <c r="M101" s="56"/>
    </row>
    <row r="102" spans="1:13" s="125" customFormat="1" ht="63" customHeight="1">
      <c r="A102" s="711" t="s">
        <v>216</v>
      </c>
      <c r="B102" s="711"/>
      <c r="C102" s="711"/>
      <c r="D102" s="711"/>
      <c r="E102" s="711"/>
      <c r="F102" s="711"/>
      <c r="G102" s="711"/>
      <c r="H102" s="711"/>
      <c r="I102" s="711"/>
      <c r="J102" s="711"/>
      <c r="K102" s="711"/>
      <c r="M102" s="55"/>
    </row>
    <row r="103" spans="1:13" s="87" customFormat="1" ht="5.0999999999999996" customHeight="1">
      <c r="A103" s="717"/>
      <c r="B103" s="717"/>
      <c r="C103" s="717"/>
      <c r="D103" s="717"/>
      <c r="E103" s="717"/>
      <c r="F103" s="717"/>
      <c r="G103" s="717"/>
      <c r="H103" s="717"/>
      <c r="I103" s="717"/>
      <c r="J103" s="717"/>
      <c r="K103" s="717"/>
      <c r="M103" s="56"/>
    </row>
    <row r="104" spans="1:13" s="87" customFormat="1" ht="26.1" customHeight="1">
      <c r="A104" s="126" t="s">
        <v>743</v>
      </c>
      <c r="B104" s="711" t="s">
        <v>215</v>
      </c>
      <c r="C104" s="711"/>
      <c r="D104" s="711"/>
      <c r="E104" s="711"/>
      <c r="F104" s="711"/>
      <c r="G104" s="711"/>
      <c r="H104" s="711"/>
      <c r="I104" s="711"/>
      <c r="J104" s="711"/>
      <c r="K104" s="711"/>
      <c r="M104" s="55"/>
    </row>
    <row r="105" spans="1:13" s="87" customFormat="1" ht="12.75" customHeight="1">
      <c r="A105" s="131" t="s">
        <v>0</v>
      </c>
      <c r="B105" s="711" t="s">
        <v>155</v>
      </c>
      <c r="C105" s="711"/>
      <c r="D105" s="711"/>
      <c r="E105" s="711"/>
      <c r="F105" s="711"/>
      <c r="G105" s="711"/>
      <c r="H105" s="711"/>
      <c r="I105" s="711"/>
      <c r="J105" s="711"/>
      <c r="K105" s="711"/>
      <c r="M105" s="55"/>
    </row>
    <row r="106" spans="1:13" s="87" customFormat="1" ht="26.1" customHeight="1">
      <c r="A106" s="131" t="s">
        <v>1</v>
      </c>
      <c r="B106" s="711" t="s">
        <v>156</v>
      </c>
      <c r="C106" s="711"/>
      <c r="D106" s="711"/>
      <c r="E106" s="711"/>
      <c r="F106" s="711"/>
      <c r="G106" s="711"/>
      <c r="H106" s="711"/>
      <c r="I106" s="711"/>
      <c r="J106" s="711"/>
      <c r="K106" s="711"/>
      <c r="M106" s="55"/>
    </row>
    <row r="107" spans="1:13" s="87" customFormat="1" ht="26.1" customHeight="1">
      <c r="A107" s="131"/>
      <c r="B107" s="711" t="s">
        <v>214</v>
      </c>
      <c r="C107" s="711"/>
      <c r="D107" s="711"/>
      <c r="E107" s="711"/>
      <c r="F107" s="711"/>
      <c r="G107" s="711"/>
      <c r="H107" s="711"/>
      <c r="I107" s="711"/>
      <c r="J107" s="711"/>
      <c r="K107" s="711"/>
      <c r="M107" s="55"/>
    </row>
    <row r="108" spans="1:13" s="87" customFormat="1" ht="40.5" customHeight="1">
      <c r="A108" s="131"/>
      <c r="B108" s="711" t="s">
        <v>157</v>
      </c>
      <c r="C108" s="711"/>
      <c r="D108" s="711"/>
      <c r="E108" s="711"/>
      <c r="F108" s="711"/>
      <c r="G108" s="711"/>
      <c r="H108" s="711"/>
      <c r="I108" s="711"/>
      <c r="J108" s="711"/>
      <c r="K108" s="711"/>
      <c r="M108" s="55"/>
    </row>
    <row r="109" spans="1:13" s="125" customFormat="1" ht="5.0999999999999996" customHeight="1">
      <c r="A109" s="717"/>
      <c r="B109" s="717"/>
      <c r="C109" s="717"/>
      <c r="D109" s="717"/>
      <c r="E109" s="717"/>
      <c r="F109" s="717"/>
      <c r="G109" s="717"/>
      <c r="H109" s="717"/>
      <c r="I109" s="717"/>
      <c r="J109" s="717"/>
      <c r="K109" s="717"/>
      <c r="M109" s="56"/>
    </row>
    <row r="110" spans="1:13" s="125" customFormat="1" ht="12.75" customHeight="1">
      <c r="A110" s="711" t="s">
        <v>744</v>
      </c>
      <c r="B110" s="713"/>
      <c r="C110" s="713"/>
      <c r="D110" s="713"/>
      <c r="E110" s="713"/>
      <c r="F110" s="713"/>
      <c r="G110" s="713"/>
      <c r="H110" s="713"/>
      <c r="I110" s="713"/>
      <c r="J110" s="713"/>
      <c r="K110" s="713"/>
      <c r="M110" s="55"/>
    </row>
    <row r="111" spans="1:13" s="125" customFormat="1" ht="27.75" customHeight="1">
      <c r="A111" s="131" t="s">
        <v>212</v>
      </c>
      <c r="B111" s="711" t="s">
        <v>217</v>
      </c>
      <c r="C111" s="711"/>
      <c r="D111" s="711"/>
      <c r="E111" s="711"/>
      <c r="F111" s="711"/>
      <c r="G111" s="711"/>
      <c r="H111" s="711"/>
      <c r="I111" s="711"/>
      <c r="J111" s="711"/>
      <c r="K111" s="711"/>
      <c r="M111" s="55"/>
    </row>
    <row r="112" spans="1:13" s="125" customFormat="1" ht="5.0999999999999996" customHeight="1">
      <c r="A112" s="710"/>
      <c r="B112" s="710"/>
      <c r="C112" s="710"/>
      <c r="D112" s="710"/>
      <c r="E112" s="710"/>
      <c r="F112" s="710"/>
      <c r="G112" s="710"/>
      <c r="H112" s="710"/>
      <c r="I112" s="710"/>
      <c r="J112" s="710"/>
      <c r="K112" s="710"/>
      <c r="M112" s="56"/>
    </row>
    <row r="113" spans="1:13" s="125" customFormat="1" ht="66" customHeight="1">
      <c r="A113" s="711" t="s">
        <v>218</v>
      </c>
      <c r="B113" s="711"/>
      <c r="C113" s="711"/>
      <c r="D113" s="711"/>
      <c r="E113" s="711"/>
      <c r="F113" s="711"/>
      <c r="G113" s="711"/>
      <c r="H113" s="711"/>
      <c r="I113" s="711"/>
      <c r="J113" s="711"/>
      <c r="K113" s="711"/>
      <c r="M113" s="55"/>
    </row>
    <row r="114" spans="1:13" s="632" customFormat="1" ht="5.0999999999999996" customHeight="1">
      <c r="A114" s="713"/>
      <c r="B114" s="713"/>
      <c r="C114" s="713"/>
      <c r="D114" s="713"/>
      <c r="E114" s="713"/>
      <c r="F114" s="713"/>
      <c r="G114" s="713"/>
      <c r="H114" s="713"/>
      <c r="I114" s="713"/>
      <c r="J114" s="713"/>
      <c r="K114" s="713"/>
      <c r="M114" s="56"/>
    </row>
    <row r="115" spans="1:13" s="632" customFormat="1" ht="39.75" customHeight="1">
      <c r="A115" s="711" t="s">
        <v>197</v>
      </c>
      <c r="B115" s="711"/>
      <c r="C115" s="711"/>
      <c r="D115" s="711"/>
      <c r="E115" s="711"/>
      <c r="F115" s="711"/>
      <c r="G115" s="711"/>
      <c r="H115" s="711"/>
      <c r="I115" s="711"/>
      <c r="J115" s="711"/>
      <c r="K115" s="711"/>
      <c r="M115" s="55"/>
    </row>
    <row r="116" spans="1:13" s="632" customFormat="1" ht="5.0999999999999996" customHeight="1">
      <c r="A116" s="727"/>
      <c r="B116" s="727"/>
      <c r="C116" s="727"/>
      <c r="D116" s="727"/>
      <c r="E116" s="727"/>
      <c r="F116" s="727"/>
      <c r="G116" s="727"/>
      <c r="H116" s="727"/>
      <c r="I116" s="727"/>
      <c r="J116" s="727"/>
      <c r="K116" s="727"/>
      <c r="M116" s="56"/>
    </row>
    <row r="117" spans="1:13" s="632" customFormat="1" ht="12.75" customHeight="1">
      <c r="A117" s="711" t="s">
        <v>228</v>
      </c>
      <c r="B117" s="711"/>
      <c r="C117" s="711"/>
      <c r="D117" s="711"/>
      <c r="E117" s="711"/>
      <c r="F117" s="711"/>
      <c r="G117" s="711"/>
      <c r="H117" s="711"/>
      <c r="I117" s="711"/>
      <c r="J117" s="711"/>
      <c r="K117" s="711"/>
      <c r="M117" s="55"/>
    </row>
    <row r="118" spans="1:13" s="632" customFormat="1" ht="26.1" customHeight="1">
      <c r="A118" s="131" t="s">
        <v>0</v>
      </c>
      <c r="B118" s="711" t="s">
        <v>207</v>
      </c>
      <c r="C118" s="711"/>
      <c r="D118" s="711"/>
      <c r="E118" s="711"/>
      <c r="F118" s="711"/>
      <c r="G118" s="711"/>
      <c r="H118" s="711"/>
      <c r="I118" s="711"/>
      <c r="J118" s="711"/>
      <c r="K118" s="711"/>
      <c r="M118" s="55"/>
    </row>
    <row r="119" spans="1:13" s="632" customFormat="1" ht="26.1" customHeight="1">
      <c r="A119" s="131" t="s">
        <v>1</v>
      </c>
      <c r="B119" s="711" t="s">
        <v>208</v>
      </c>
      <c r="C119" s="711"/>
      <c r="D119" s="711"/>
      <c r="E119" s="711"/>
      <c r="F119" s="711"/>
      <c r="G119" s="711"/>
      <c r="H119" s="711"/>
      <c r="I119" s="711"/>
      <c r="J119" s="711"/>
      <c r="K119" s="711"/>
      <c r="M119" s="55"/>
    </row>
    <row r="120" spans="1:13" s="632" customFormat="1" ht="26.1" customHeight="1">
      <c r="A120" s="131" t="s">
        <v>2</v>
      </c>
      <c r="B120" s="711" t="s">
        <v>209</v>
      </c>
      <c r="C120" s="711"/>
      <c r="D120" s="711"/>
      <c r="E120" s="711"/>
      <c r="F120" s="711"/>
      <c r="G120" s="711"/>
      <c r="H120" s="711"/>
      <c r="I120" s="711"/>
      <c r="J120" s="711"/>
      <c r="K120" s="711"/>
      <c r="M120" s="55"/>
    </row>
    <row r="121" spans="1:13" s="632" customFormat="1" ht="5.0999999999999996" customHeight="1">
      <c r="A121" s="711"/>
      <c r="B121" s="711"/>
      <c r="C121" s="711"/>
      <c r="D121" s="711"/>
      <c r="E121" s="711"/>
      <c r="F121" s="711"/>
      <c r="G121" s="711"/>
      <c r="H121" s="711"/>
      <c r="I121" s="711"/>
      <c r="J121" s="711"/>
      <c r="K121" s="711"/>
      <c r="M121" s="56"/>
    </row>
    <row r="122" spans="1:13" s="632" customFormat="1" ht="39.75" customHeight="1">
      <c r="A122" s="711" t="s">
        <v>210</v>
      </c>
      <c r="B122" s="711"/>
      <c r="C122" s="711"/>
      <c r="D122" s="711"/>
      <c r="E122" s="711"/>
      <c r="F122" s="711"/>
      <c r="G122" s="711"/>
      <c r="H122" s="711"/>
      <c r="I122" s="711"/>
      <c r="J122" s="711"/>
      <c r="K122" s="711"/>
      <c r="M122" s="55"/>
    </row>
    <row r="123" spans="1:13" s="632" customFormat="1" ht="5.0999999999999996" customHeight="1">
      <c r="A123" s="711"/>
      <c r="B123" s="711"/>
      <c r="C123" s="711"/>
      <c r="D123" s="711"/>
      <c r="E123" s="711"/>
      <c r="F123" s="711"/>
      <c r="G123" s="711"/>
      <c r="H123" s="711"/>
      <c r="I123" s="711"/>
      <c r="J123" s="711"/>
      <c r="K123" s="711"/>
      <c r="M123" s="56"/>
    </row>
    <row r="124" spans="1:13" s="632" customFormat="1" ht="26.1" customHeight="1">
      <c r="A124" s="711" t="s">
        <v>211</v>
      </c>
      <c r="B124" s="711"/>
      <c r="C124" s="711"/>
      <c r="D124" s="711"/>
      <c r="E124" s="711"/>
      <c r="F124" s="711"/>
      <c r="G124" s="711"/>
      <c r="H124" s="711"/>
      <c r="I124" s="711"/>
      <c r="J124" s="711"/>
      <c r="K124" s="711"/>
      <c r="M124" s="55"/>
    </row>
    <row r="125" spans="1:13" s="632" customFormat="1" ht="5.0999999999999996" customHeight="1">
      <c r="A125" s="711"/>
      <c r="B125" s="711"/>
      <c r="C125" s="711"/>
      <c r="D125" s="711"/>
      <c r="E125" s="711"/>
      <c r="F125" s="711"/>
      <c r="G125" s="711"/>
      <c r="H125" s="711"/>
      <c r="I125" s="711"/>
      <c r="J125" s="711"/>
      <c r="K125" s="711"/>
      <c r="M125" s="56"/>
    </row>
    <row r="126" spans="1:13" s="632" customFormat="1" ht="39.75" customHeight="1">
      <c r="A126" s="711" t="s">
        <v>227</v>
      </c>
      <c r="B126" s="711"/>
      <c r="C126" s="711"/>
      <c r="D126" s="711"/>
      <c r="E126" s="711"/>
      <c r="F126" s="711"/>
      <c r="G126" s="711"/>
      <c r="H126" s="711"/>
      <c r="I126" s="711"/>
      <c r="J126" s="711"/>
      <c r="K126" s="711"/>
      <c r="M126" s="55"/>
    </row>
    <row r="127" spans="1:13" s="125" customFormat="1" ht="5.0999999999999996" customHeight="1">
      <c r="A127" s="717"/>
      <c r="B127" s="717"/>
      <c r="C127" s="717"/>
      <c r="D127" s="717"/>
      <c r="E127" s="717"/>
      <c r="F127" s="717"/>
      <c r="G127" s="717"/>
      <c r="H127" s="717"/>
      <c r="I127" s="717"/>
      <c r="J127" s="717"/>
      <c r="K127" s="717"/>
      <c r="M127" s="56"/>
    </row>
    <row r="128" spans="1:13" s="125" customFormat="1" ht="12.75" customHeight="1">
      <c r="A128" s="711" t="s">
        <v>219</v>
      </c>
      <c r="B128" s="711"/>
      <c r="C128" s="711"/>
      <c r="D128" s="711"/>
      <c r="E128" s="711"/>
      <c r="F128" s="711"/>
      <c r="G128" s="711"/>
      <c r="H128" s="711"/>
      <c r="I128" s="711"/>
      <c r="J128" s="711"/>
      <c r="K128" s="711"/>
      <c r="M128" s="55"/>
    </row>
    <row r="129" spans="1:13" s="87" customFormat="1" ht="5.0999999999999996" customHeight="1">
      <c r="A129" s="717"/>
      <c r="B129" s="717"/>
      <c r="C129" s="717"/>
      <c r="D129" s="717"/>
      <c r="E129" s="717"/>
      <c r="F129" s="717"/>
      <c r="G129" s="717"/>
      <c r="H129" s="717"/>
      <c r="I129" s="717"/>
      <c r="J129" s="717"/>
      <c r="K129" s="717"/>
      <c r="M129" s="56"/>
    </row>
    <row r="130" spans="1:13" s="86" customFormat="1" ht="39.75" customHeight="1">
      <c r="A130" s="709" t="s">
        <v>745</v>
      </c>
      <c r="B130" s="709"/>
      <c r="C130" s="709"/>
      <c r="D130" s="709"/>
      <c r="E130" s="709"/>
      <c r="F130" s="709"/>
      <c r="G130" s="709"/>
      <c r="H130" s="709"/>
      <c r="I130" s="709"/>
      <c r="J130" s="709"/>
      <c r="K130" s="709"/>
      <c r="M130" s="91"/>
    </row>
    <row r="131" spans="1:13" s="58" customFormat="1" ht="12.75" customHeight="1">
      <c r="A131" s="720"/>
      <c r="B131" s="720"/>
      <c r="C131" s="720"/>
      <c r="D131" s="720"/>
      <c r="E131" s="720"/>
      <c r="F131" s="720"/>
      <c r="G131" s="720"/>
      <c r="H131" s="720"/>
      <c r="I131" s="720"/>
      <c r="J131" s="720"/>
      <c r="K131" s="720"/>
      <c r="M131" s="91"/>
    </row>
    <row r="132" spans="1:13" s="59" customFormat="1" ht="26.1" customHeight="1">
      <c r="A132" s="133" t="s">
        <v>3</v>
      </c>
      <c r="B132" s="715" t="s">
        <v>232</v>
      </c>
      <c r="C132" s="715"/>
      <c r="D132" s="715"/>
      <c r="E132" s="715"/>
      <c r="F132" s="715"/>
      <c r="G132" s="715"/>
      <c r="H132" s="715"/>
      <c r="I132" s="715"/>
      <c r="J132" s="715"/>
      <c r="K132" s="715"/>
      <c r="M132" s="640"/>
    </row>
    <row r="133" spans="1:13" s="128" customFormat="1" ht="5.0999999999999996" customHeight="1">
      <c r="A133" s="712"/>
      <c r="B133" s="712"/>
      <c r="C133" s="712"/>
      <c r="D133" s="712"/>
      <c r="E133" s="712"/>
      <c r="F133" s="712"/>
      <c r="G133" s="712"/>
      <c r="H133" s="712"/>
      <c r="I133" s="712"/>
      <c r="J133" s="712"/>
      <c r="K133" s="712"/>
      <c r="M133" s="142"/>
    </row>
    <row r="134" spans="1:13" s="60" customFormat="1" ht="27" customHeight="1">
      <c r="A134" s="711" t="s">
        <v>746</v>
      </c>
      <c r="B134" s="711"/>
      <c r="C134" s="711"/>
      <c r="D134" s="711"/>
      <c r="E134" s="711"/>
      <c r="F134" s="711"/>
      <c r="G134" s="711"/>
      <c r="H134" s="711"/>
      <c r="I134" s="711"/>
      <c r="J134" s="711"/>
      <c r="K134" s="711"/>
      <c r="M134" s="55"/>
    </row>
    <row r="135" spans="1:13" s="82" customFormat="1" ht="12.75" customHeight="1">
      <c r="A135" s="61"/>
      <c r="B135" s="131" t="s">
        <v>0</v>
      </c>
      <c r="C135" s="711" t="s">
        <v>221</v>
      </c>
      <c r="D135" s="711"/>
      <c r="E135" s="711"/>
      <c r="F135" s="711"/>
      <c r="G135" s="711"/>
      <c r="H135" s="711"/>
      <c r="I135" s="711"/>
      <c r="J135" s="711"/>
      <c r="K135" s="711"/>
      <c r="M135" s="68"/>
    </row>
    <row r="136" spans="1:13" s="82" customFormat="1" ht="63.75" customHeight="1">
      <c r="A136" s="61"/>
      <c r="B136" s="62"/>
      <c r="C136" s="131" t="s">
        <v>10</v>
      </c>
      <c r="D136" s="709" t="s">
        <v>220</v>
      </c>
      <c r="E136" s="711"/>
      <c r="F136" s="711"/>
      <c r="G136" s="711"/>
      <c r="H136" s="711"/>
      <c r="I136" s="711"/>
      <c r="J136" s="711"/>
      <c r="K136" s="711"/>
      <c r="M136" s="83"/>
    </row>
    <row r="137" spans="1:13" s="82" customFormat="1" ht="12.75" customHeight="1">
      <c r="A137" s="61"/>
      <c r="B137" s="131" t="s">
        <v>1</v>
      </c>
      <c r="C137" s="711" t="s">
        <v>222</v>
      </c>
      <c r="D137" s="711"/>
      <c r="E137" s="711"/>
      <c r="F137" s="711"/>
      <c r="G137" s="711"/>
      <c r="H137" s="711"/>
      <c r="I137" s="711"/>
      <c r="J137" s="711"/>
      <c r="K137" s="711"/>
      <c r="M137" s="68"/>
    </row>
    <row r="138" spans="1:13" s="82" customFormat="1" ht="26.1" customHeight="1">
      <c r="A138" s="61"/>
      <c r="B138" s="67"/>
      <c r="C138" s="709" t="s">
        <v>153</v>
      </c>
      <c r="D138" s="709"/>
      <c r="E138" s="709"/>
      <c r="F138" s="709"/>
      <c r="G138" s="709"/>
      <c r="H138" s="709"/>
      <c r="I138" s="709"/>
      <c r="J138" s="709"/>
      <c r="K138" s="709"/>
      <c r="M138" s="68"/>
    </row>
    <row r="139" spans="1:13" s="82" customFormat="1" ht="38.1" customHeight="1">
      <c r="A139" s="61"/>
      <c r="B139" s="67"/>
      <c r="C139" s="709" t="s">
        <v>800</v>
      </c>
      <c r="D139" s="709"/>
      <c r="E139" s="709"/>
      <c r="F139" s="709"/>
      <c r="G139" s="709"/>
      <c r="H139" s="709"/>
      <c r="I139" s="709"/>
      <c r="J139" s="709"/>
      <c r="K139" s="709"/>
      <c r="M139" s="68"/>
    </row>
    <row r="140" spans="1:13" s="82" customFormat="1" ht="12.75" customHeight="1">
      <c r="A140" s="61"/>
      <c r="B140" s="131" t="s">
        <v>2</v>
      </c>
      <c r="C140" s="711" t="s">
        <v>223</v>
      </c>
      <c r="D140" s="711"/>
      <c r="E140" s="711"/>
      <c r="F140" s="711"/>
      <c r="G140" s="711"/>
      <c r="H140" s="711"/>
      <c r="I140" s="711"/>
      <c r="J140" s="711"/>
      <c r="K140" s="711"/>
      <c r="M140" s="68"/>
    </row>
    <row r="141" spans="1:13" s="696" customFormat="1" ht="51.75" customHeight="1">
      <c r="A141" s="61"/>
      <c r="B141" s="62"/>
      <c r="C141" s="131" t="s">
        <v>22</v>
      </c>
      <c r="D141" s="709" t="s">
        <v>801</v>
      </c>
      <c r="E141" s="711"/>
      <c r="F141" s="711"/>
      <c r="G141" s="711"/>
      <c r="H141" s="711"/>
      <c r="I141" s="711"/>
      <c r="J141" s="711"/>
      <c r="K141" s="711"/>
      <c r="M141" s="83"/>
    </row>
    <row r="142" spans="1:13" s="696" customFormat="1" ht="39" customHeight="1">
      <c r="A142" s="61"/>
      <c r="B142" s="62"/>
      <c r="C142" s="131"/>
      <c r="D142" s="709" t="s">
        <v>811</v>
      </c>
      <c r="E142" s="711"/>
      <c r="F142" s="711"/>
      <c r="G142" s="711"/>
      <c r="H142" s="711"/>
      <c r="I142" s="711"/>
      <c r="J142" s="711"/>
      <c r="K142" s="711"/>
      <c r="M142" s="83"/>
    </row>
    <row r="143" spans="1:13" s="696" customFormat="1" ht="26.1" customHeight="1">
      <c r="A143" s="61"/>
      <c r="B143" s="62"/>
      <c r="C143" s="131" t="s">
        <v>23</v>
      </c>
      <c r="D143" s="709" t="s">
        <v>765</v>
      </c>
      <c r="E143" s="711"/>
      <c r="F143" s="711"/>
      <c r="G143" s="711"/>
      <c r="H143" s="711"/>
      <c r="I143" s="711"/>
      <c r="J143" s="711"/>
      <c r="K143" s="711"/>
      <c r="M143" s="83"/>
    </row>
    <row r="144" spans="1:13" s="696" customFormat="1" ht="26.1" customHeight="1">
      <c r="A144" s="61"/>
      <c r="B144" s="62"/>
      <c r="C144" s="131"/>
      <c r="D144" s="709" t="s">
        <v>766</v>
      </c>
      <c r="E144" s="711"/>
      <c r="F144" s="711"/>
      <c r="G144" s="711"/>
      <c r="H144" s="711"/>
      <c r="I144" s="711"/>
      <c r="J144" s="711"/>
      <c r="K144" s="711"/>
      <c r="M144" s="83"/>
    </row>
    <row r="145" spans="1:13" s="696" customFormat="1" ht="26.1" customHeight="1">
      <c r="A145" s="61"/>
      <c r="B145" s="62"/>
      <c r="C145" s="131" t="s">
        <v>90</v>
      </c>
      <c r="D145" s="709" t="s">
        <v>802</v>
      </c>
      <c r="E145" s="711"/>
      <c r="F145" s="711"/>
      <c r="G145" s="711"/>
      <c r="H145" s="711"/>
      <c r="I145" s="711"/>
      <c r="J145" s="711"/>
      <c r="K145" s="711"/>
      <c r="M145" s="83"/>
    </row>
    <row r="146" spans="1:13" s="696" customFormat="1" ht="12.75" customHeight="1">
      <c r="A146" s="61"/>
      <c r="B146" s="62"/>
      <c r="C146" s="131"/>
      <c r="D146" s="709" t="s">
        <v>807</v>
      </c>
      <c r="E146" s="711"/>
      <c r="F146" s="711"/>
      <c r="G146" s="711"/>
      <c r="H146" s="711"/>
      <c r="I146" s="711"/>
      <c r="J146" s="711"/>
      <c r="K146" s="711"/>
      <c r="M146" s="83"/>
    </row>
    <row r="147" spans="1:13" s="696" customFormat="1" ht="12.75" customHeight="1">
      <c r="A147" s="61"/>
      <c r="B147" s="62"/>
      <c r="C147" s="131"/>
      <c r="D147" s="709" t="s">
        <v>803</v>
      </c>
      <c r="E147" s="711"/>
      <c r="F147" s="711"/>
      <c r="G147" s="711"/>
      <c r="H147" s="711"/>
      <c r="I147" s="711"/>
      <c r="J147" s="711"/>
      <c r="K147" s="711"/>
      <c r="M147" s="83"/>
    </row>
    <row r="148" spans="1:13" s="140" customFormat="1" ht="5.0999999999999996" customHeight="1">
      <c r="A148" s="712"/>
      <c r="B148" s="712"/>
      <c r="C148" s="712"/>
      <c r="D148" s="712"/>
      <c r="E148" s="712"/>
      <c r="F148" s="712"/>
      <c r="G148" s="712"/>
      <c r="H148" s="712"/>
      <c r="I148" s="712"/>
      <c r="J148" s="712"/>
      <c r="K148" s="712"/>
      <c r="M148" s="142"/>
    </row>
    <row r="149" spans="1:13" s="141" customFormat="1" ht="12.75" customHeight="1">
      <c r="A149" s="709" t="s">
        <v>747</v>
      </c>
      <c r="B149" s="709"/>
      <c r="C149" s="709"/>
      <c r="D149" s="709"/>
      <c r="E149" s="709"/>
      <c r="F149" s="709"/>
      <c r="G149" s="709"/>
      <c r="H149" s="709"/>
      <c r="I149" s="709"/>
      <c r="J149" s="709"/>
      <c r="K149" s="709"/>
      <c r="M149" s="91"/>
    </row>
    <row r="150" spans="1:13" s="140" customFormat="1" ht="5.0999999999999996" customHeight="1">
      <c r="A150" s="711"/>
      <c r="B150" s="711"/>
      <c r="C150" s="711"/>
      <c r="D150" s="711"/>
      <c r="E150" s="711"/>
      <c r="F150" s="711"/>
      <c r="G150" s="711"/>
      <c r="H150" s="711"/>
      <c r="I150" s="711"/>
      <c r="J150" s="711"/>
      <c r="K150" s="711"/>
      <c r="M150" s="142"/>
    </row>
    <row r="151" spans="1:13" s="141" customFormat="1" ht="41.25" customHeight="1">
      <c r="A151" s="709" t="s">
        <v>767</v>
      </c>
      <c r="B151" s="709"/>
      <c r="C151" s="709"/>
      <c r="D151" s="709"/>
      <c r="E151" s="709"/>
      <c r="F151" s="709"/>
      <c r="G151" s="709"/>
      <c r="H151" s="709"/>
      <c r="I151" s="709"/>
      <c r="J151" s="709"/>
      <c r="K151" s="709"/>
      <c r="M151" s="91"/>
    </row>
    <row r="152" spans="1:13" s="140" customFormat="1" ht="5.0999999999999996" customHeight="1">
      <c r="A152" s="711"/>
      <c r="B152" s="711"/>
      <c r="C152" s="711"/>
      <c r="D152" s="711"/>
      <c r="E152" s="711"/>
      <c r="F152" s="711"/>
      <c r="G152" s="711"/>
      <c r="H152" s="711"/>
      <c r="I152" s="711"/>
      <c r="J152" s="711"/>
      <c r="K152" s="711"/>
      <c r="M152" s="142"/>
    </row>
    <row r="153" spans="1:13" s="141" customFormat="1" ht="12.75" customHeight="1">
      <c r="A153" s="709" t="s">
        <v>768</v>
      </c>
      <c r="B153" s="709"/>
      <c r="C153" s="709"/>
      <c r="D153" s="709"/>
      <c r="E153" s="709"/>
      <c r="F153" s="709"/>
      <c r="G153" s="709"/>
      <c r="H153" s="709"/>
      <c r="I153" s="709"/>
      <c r="J153" s="709"/>
      <c r="K153" s="709"/>
      <c r="M153" s="91"/>
    </row>
    <row r="154" spans="1:13" s="693" customFormat="1" ht="5.0999999999999996" customHeight="1">
      <c r="A154" s="711"/>
      <c r="B154" s="711"/>
      <c r="C154" s="711"/>
      <c r="D154" s="711"/>
      <c r="E154" s="711"/>
      <c r="F154" s="711"/>
      <c r="G154" s="711"/>
      <c r="H154" s="711"/>
      <c r="I154" s="711"/>
      <c r="J154" s="711"/>
      <c r="K154" s="711"/>
      <c r="M154" s="142"/>
    </row>
    <row r="155" spans="1:13" s="693" customFormat="1" ht="38.1" customHeight="1">
      <c r="A155" s="711" t="s">
        <v>798</v>
      </c>
      <c r="B155" s="711"/>
      <c r="C155" s="711"/>
      <c r="D155" s="711"/>
      <c r="E155" s="711"/>
      <c r="F155" s="711"/>
      <c r="G155" s="711"/>
      <c r="H155" s="711"/>
      <c r="I155" s="711"/>
      <c r="J155" s="711"/>
      <c r="K155" s="711"/>
      <c r="M155" s="55"/>
    </row>
    <row r="156" spans="1:13" s="693" customFormat="1" ht="38.1" customHeight="1">
      <c r="A156" s="711" t="s">
        <v>814</v>
      </c>
      <c r="B156" s="711"/>
      <c r="C156" s="711"/>
      <c r="D156" s="711"/>
      <c r="E156" s="711"/>
      <c r="F156" s="711"/>
      <c r="G156" s="711"/>
      <c r="H156" s="711"/>
      <c r="I156" s="711"/>
      <c r="J156" s="711"/>
      <c r="K156" s="711"/>
      <c r="M156" s="55"/>
    </row>
    <row r="157" spans="1:13" s="693" customFormat="1" ht="5.0999999999999996" customHeight="1">
      <c r="A157" s="711"/>
      <c r="B157" s="711"/>
      <c r="C157" s="711"/>
      <c r="D157" s="711"/>
      <c r="E157" s="711"/>
      <c r="F157" s="711"/>
      <c r="G157" s="711"/>
      <c r="H157" s="711"/>
      <c r="I157" s="711"/>
      <c r="J157" s="711"/>
      <c r="K157" s="711"/>
      <c r="M157" s="142"/>
    </row>
    <row r="158" spans="1:13" s="695" customFormat="1" ht="12.75" customHeight="1">
      <c r="A158" s="709" t="s">
        <v>804</v>
      </c>
      <c r="B158" s="709"/>
      <c r="C158" s="709"/>
      <c r="D158" s="709"/>
      <c r="E158" s="709"/>
      <c r="F158" s="709"/>
      <c r="G158" s="709"/>
      <c r="H158" s="709"/>
      <c r="I158" s="709"/>
      <c r="J158" s="709"/>
      <c r="K158" s="709"/>
      <c r="M158" s="91"/>
    </row>
    <row r="159" spans="1:13" s="86" customFormat="1" ht="12.75" customHeight="1">
      <c r="A159" s="714"/>
      <c r="B159" s="714"/>
      <c r="C159" s="714"/>
      <c r="D159" s="714"/>
      <c r="E159" s="714"/>
      <c r="F159" s="714"/>
      <c r="G159" s="714"/>
      <c r="H159" s="714"/>
      <c r="I159" s="714"/>
      <c r="J159" s="714"/>
      <c r="K159" s="714"/>
      <c r="M159" s="91"/>
    </row>
    <row r="160" spans="1:13" s="88" customFormat="1" ht="12.75" customHeight="1">
      <c r="A160" s="133" t="s">
        <v>4</v>
      </c>
      <c r="B160" s="715" t="s">
        <v>158</v>
      </c>
      <c r="C160" s="715"/>
      <c r="D160" s="715"/>
      <c r="E160" s="715"/>
      <c r="F160" s="715"/>
      <c r="G160" s="715"/>
      <c r="H160" s="715"/>
      <c r="I160" s="715"/>
      <c r="J160" s="715"/>
      <c r="K160" s="715"/>
      <c r="M160" s="640"/>
    </row>
    <row r="161" spans="1:13" s="16" customFormat="1" ht="5.0999999999999996" customHeight="1">
      <c r="A161" s="712"/>
      <c r="B161" s="712"/>
      <c r="C161" s="712"/>
      <c r="D161" s="712"/>
      <c r="E161" s="712"/>
      <c r="F161" s="712"/>
      <c r="G161" s="712"/>
      <c r="H161" s="712"/>
      <c r="I161" s="712"/>
      <c r="J161" s="712"/>
      <c r="K161" s="712"/>
      <c r="M161" s="56"/>
    </row>
    <row r="162" spans="1:13" s="16" customFormat="1" ht="12.75" customHeight="1">
      <c r="A162" s="710" t="s">
        <v>769</v>
      </c>
      <c r="B162" s="710"/>
      <c r="C162" s="710"/>
      <c r="D162" s="710"/>
      <c r="E162" s="710"/>
      <c r="F162" s="710"/>
      <c r="G162" s="710"/>
      <c r="H162" s="710"/>
      <c r="I162" s="710"/>
      <c r="J162" s="710"/>
      <c r="K162" s="710"/>
      <c r="M162" s="55"/>
    </row>
    <row r="163" spans="1:13" s="89" customFormat="1" ht="12.75" customHeight="1">
      <c r="A163" s="131"/>
      <c r="B163" s="711" t="s">
        <v>770</v>
      </c>
      <c r="C163" s="711"/>
      <c r="D163" s="711"/>
      <c r="E163" s="711"/>
      <c r="F163" s="711"/>
      <c r="G163" s="711"/>
      <c r="H163" s="711"/>
      <c r="I163" s="711"/>
      <c r="J163" s="711"/>
      <c r="K163" s="711"/>
      <c r="M163" s="68"/>
    </row>
    <row r="164" spans="1:13" s="89" customFormat="1" ht="76.5" customHeight="1">
      <c r="A164" s="642"/>
      <c r="B164" s="131"/>
      <c r="C164" s="709" t="s">
        <v>748</v>
      </c>
      <c r="D164" s="709"/>
      <c r="E164" s="709"/>
      <c r="F164" s="709"/>
      <c r="G164" s="709"/>
      <c r="H164" s="709"/>
      <c r="I164" s="709"/>
      <c r="J164" s="709"/>
      <c r="K164" s="709"/>
      <c r="M164" s="68"/>
    </row>
    <row r="165" spans="1:13" s="89" customFormat="1" ht="26.1" customHeight="1">
      <c r="A165" s="642"/>
      <c r="B165" s="67"/>
      <c r="C165" s="709" t="s">
        <v>749</v>
      </c>
      <c r="D165" s="709"/>
      <c r="E165" s="709"/>
      <c r="F165" s="709"/>
      <c r="G165" s="709"/>
      <c r="H165" s="709"/>
      <c r="I165" s="709"/>
      <c r="J165" s="709"/>
      <c r="K165" s="709"/>
      <c r="M165" s="92"/>
    </row>
    <row r="166" spans="1:13" s="89" customFormat="1" ht="66" customHeight="1">
      <c r="A166" s="642"/>
      <c r="B166" s="67"/>
      <c r="C166" s="709" t="s">
        <v>159</v>
      </c>
      <c r="D166" s="709"/>
      <c r="E166" s="709"/>
      <c r="F166" s="709"/>
      <c r="G166" s="709"/>
      <c r="H166" s="709"/>
      <c r="I166" s="709"/>
      <c r="J166" s="709"/>
      <c r="K166" s="709"/>
      <c r="M166" s="68"/>
    </row>
    <row r="167" spans="1:13" s="89" customFormat="1" ht="12.75" customHeight="1">
      <c r="A167" s="131"/>
      <c r="B167" s="711" t="s">
        <v>771</v>
      </c>
      <c r="C167" s="711"/>
      <c r="D167" s="711"/>
      <c r="E167" s="711"/>
      <c r="F167" s="711"/>
      <c r="G167" s="711"/>
      <c r="H167" s="711"/>
      <c r="I167" s="711"/>
      <c r="J167" s="711"/>
      <c r="K167" s="711"/>
      <c r="M167" s="68"/>
    </row>
    <row r="168" spans="1:13" s="89" customFormat="1" ht="53.25" customHeight="1">
      <c r="A168" s="642"/>
      <c r="B168" s="131"/>
      <c r="C168" s="709" t="s">
        <v>750</v>
      </c>
      <c r="D168" s="709"/>
      <c r="E168" s="709"/>
      <c r="F168" s="709"/>
      <c r="G168" s="709"/>
      <c r="H168" s="709"/>
      <c r="I168" s="709"/>
      <c r="J168" s="709"/>
      <c r="K168" s="709"/>
      <c r="M168" s="68"/>
    </row>
    <row r="169" spans="1:13" s="687" customFormat="1" ht="5.0999999999999996" customHeight="1">
      <c r="A169" s="712"/>
      <c r="B169" s="712"/>
      <c r="C169" s="712"/>
      <c r="D169" s="712"/>
      <c r="E169" s="712"/>
      <c r="F169" s="712"/>
      <c r="G169" s="712"/>
      <c r="H169" s="712"/>
      <c r="I169" s="712"/>
      <c r="J169" s="712"/>
      <c r="K169" s="712"/>
      <c r="M169" s="56"/>
    </row>
    <row r="170" spans="1:13" s="687" customFormat="1" ht="12.75" customHeight="1">
      <c r="A170" s="711" t="s">
        <v>772</v>
      </c>
      <c r="B170" s="711"/>
      <c r="C170" s="711"/>
      <c r="D170" s="711"/>
      <c r="E170" s="711"/>
      <c r="F170" s="711"/>
      <c r="G170" s="711"/>
      <c r="H170" s="711"/>
      <c r="I170" s="711"/>
      <c r="J170" s="711"/>
      <c r="K170" s="711"/>
      <c r="M170" s="55"/>
    </row>
    <row r="171" spans="1:13" s="636" customFormat="1" ht="102.75" customHeight="1">
      <c r="A171" s="61"/>
      <c r="B171" s="709" t="s">
        <v>751</v>
      </c>
      <c r="C171" s="709"/>
      <c r="D171" s="709"/>
      <c r="E171" s="709"/>
      <c r="F171" s="709"/>
      <c r="G171" s="709"/>
      <c r="H171" s="709"/>
      <c r="I171" s="709"/>
      <c r="J171" s="709"/>
      <c r="K171" s="709"/>
      <c r="M171" s="68"/>
    </row>
    <row r="172" spans="1:13" s="16" customFormat="1" ht="5.0999999999999996" customHeight="1">
      <c r="A172" s="712"/>
      <c r="B172" s="712"/>
      <c r="C172" s="712"/>
      <c r="D172" s="712"/>
      <c r="E172" s="712"/>
      <c r="F172" s="712"/>
      <c r="G172" s="712"/>
      <c r="H172" s="712"/>
      <c r="I172" s="712"/>
      <c r="J172" s="712"/>
      <c r="K172" s="712"/>
      <c r="M172" s="56"/>
    </row>
    <row r="173" spans="1:13" s="687" customFormat="1" ht="12.75" customHeight="1">
      <c r="A173" s="711" t="s">
        <v>773</v>
      </c>
      <c r="B173" s="711"/>
      <c r="C173" s="711"/>
      <c r="D173" s="711"/>
      <c r="E173" s="711"/>
      <c r="F173" s="711"/>
      <c r="G173" s="711"/>
      <c r="H173" s="711"/>
      <c r="I173" s="711"/>
      <c r="J173" s="711"/>
      <c r="K173" s="711"/>
      <c r="M173" s="55"/>
    </row>
    <row r="174" spans="1:13" s="689" customFormat="1" ht="38.1" customHeight="1">
      <c r="A174" s="694"/>
      <c r="B174" s="709" t="s">
        <v>775</v>
      </c>
      <c r="C174" s="709"/>
      <c r="D174" s="709"/>
      <c r="E174" s="709"/>
      <c r="F174" s="709"/>
      <c r="G174" s="709"/>
      <c r="H174" s="709"/>
      <c r="I174" s="709"/>
      <c r="J174" s="709"/>
      <c r="K174" s="709"/>
      <c r="M174" s="68"/>
    </row>
    <row r="175" spans="1:13" s="689" customFormat="1" ht="26.1" customHeight="1">
      <c r="A175" s="694"/>
      <c r="B175" s="709" t="s">
        <v>774</v>
      </c>
      <c r="C175" s="709"/>
      <c r="D175" s="709"/>
      <c r="E175" s="709"/>
      <c r="F175" s="709"/>
      <c r="G175" s="709"/>
      <c r="H175" s="709"/>
      <c r="I175" s="709"/>
      <c r="J175" s="709"/>
      <c r="K175" s="709"/>
      <c r="M175" s="68"/>
    </row>
    <row r="176" spans="1:13" s="687" customFormat="1" ht="5.0999999999999996" customHeight="1">
      <c r="A176" s="712"/>
      <c r="B176" s="712"/>
      <c r="C176" s="712"/>
      <c r="D176" s="712"/>
      <c r="E176" s="712"/>
      <c r="F176" s="712"/>
      <c r="G176" s="712"/>
      <c r="H176" s="712"/>
      <c r="I176" s="712"/>
      <c r="J176" s="712"/>
      <c r="K176" s="712"/>
      <c r="M176" s="56"/>
    </row>
    <row r="177" spans="1:13" s="687" customFormat="1" ht="12.75" customHeight="1">
      <c r="A177" s="716" t="s">
        <v>776</v>
      </c>
      <c r="B177" s="716"/>
      <c r="C177" s="716"/>
      <c r="D177" s="716"/>
      <c r="E177" s="716"/>
      <c r="F177" s="716"/>
      <c r="G177" s="716"/>
      <c r="H177" s="716"/>
      <c r="I177" s="716"/>
      <c r="J177" s="716"/>
      <c r="K177" s="716"/>
      <c r="M177" s="55"/>
    </row>
    <row r="178" spans="1:13" s="689" customFormat="1" ht="51.95" customHeight="1">
      <c r="A178" s="700"/>
      <c r="B178" s="718" t="s">
        <v>777</v>
      </c>
      <c r="C178" s="718"/>
      <c r="D178" s="718"/>
      <c r="E178" s="718"/>
      <c r="F178" s="718"/>
      <c r="G178" s="718"/>
      <c r="H178" s="718"/>
      <c r="I178" s="718"/>
      <c r="J178" s="718"/>
      <c r="K178" s="718"/>
      <c r="M178" s="68"/>
    </row>
    <row r="179" spans="1:13" s="687" customFormat="1" ht="26.1" customHeight="1">
      <c r="A179" s="690"/>
      <c r="B179" s="131" t="s">
        <v>212</v>
      </c>
      <c r="C179" s="711" t="s">
        <v>778</v>
      </c>
      <c r="D179" s="711"/>
      <c r="E179" s="711"/>
      <c r="F179" s="711"/>
      <c r="G179" s="711"/>
      <c r="H179" s="711"/>
      <c r="I179" s="711"/>
      <c r="J179" s="711"/>
      <c r="K179" s="711"/>
      <c r="M179" s="55"/>
    </row>
    <row r="180" spans="1:13" s="687" customFormat="1" ht="12.75" customHeight="1">
      <c r="A180" s="690"/>
      <c r="B180" s="690" t="s">
        <v>212</v>
      </c>
      <c r="C180" s="716" t="s">
        <v>779</v>
      </c>
      <c r="D180" s="716"/>
      <c r="E180" s="716"/>
      <c r="F180" s="716"/>
      <c r="G180" s="716"/>
      <c r="H180" s="716"/>
      <c r="I180" s="716"/>
      <c r="J180" s="716"/>
      <c r="K180" s="716"/>
      <c r="M180" s="55"/>
    </row>
    <row r="181" spans="1:13" s="689" customFormat="1" ht="12.75" customHeight="1">
      <c r="A181" s="700"/>
      <c r="B181" s="718" t="s">
        <v>780</v>
      </c>
      <c r="C181" s="718"/>
      <c r="D181" s="718"/>
      <c r="E181" s="718"/>
      <c r="F181" s="718"/>
      <c r="G181" s="718"/>
      <c r="H181" s="718"/>
      <c r="I181" s="718"/>
      <c r="J181" s="718"/>
      <c r="K181" s="718"/>
      <c r="M181" s="68"/>
    </row>
    <row r="182" spans="1:13" s="687" customFormat="1" ht="12.75" customHeight="1">
      <c r="A182" s="690"/>
      <c r="B182" s="690" t="s">
        <v>212</v>
      </c>
      <c r="C182" s="716" t="s">
        <v>781</v>
      </c>
      <c r="D182" s="716"/>
      <c r="E182" s="716"/>
      <c r="F182" s="716"/>
      <c r="G182" s="716"/>
      <c r="H182" s="716"/>
      <c r="I182" s="716"/>
      <c r="J182" s="716"/>
      <c r="K182" s="716"/>
      <c r="M182" s="55"/>
    </row>
    <row r="183" spans="1:13" s="687" customFormat="1" ht="12.75" customHeight="1">
      <c r="A183" s="690"/>
      <c r="B183" s="690" t="s">
        <v>212</v>
      </c>
      <c r="C183" s="716" t="s">
        <v>782</v>
      </c>
      <c r="D183" s="716"/>
      <c r="E183" s="716"/>
      <c r="F183" s="716"/>
      <c r="G183" s="716"/>
      <c r="H183" s="716"/>
      <c r="I183" s="716"/>
      <c r="J183" s="716"/>
      <c r="K183" s="716"/>
      <c r="M183" s="55"/>
    </row>
    <row r="184" spans="1:13" s="687" customFormat="1" ht="12.75" customHeight="1">
      <c r="A184" s="690"/>
      <c r="B184" s="690" t="s">
        <v>212</v>
      </c>
      <c r="C184" s="716" t="s">
        <v>783</v>
      </c>
      <c r="D184" s="716"/>
      <c r="E184" s="716"/>
      <c r="F184" s="716"/>
      <c r="G184" s="716"/>
      <c r="H184" s="716"/>
      <c r="I184" s="716"/>
      <c r="J184" s="716"/>
      <c r="K184" s="716"/>
      <c r="M184" s="55"/>
    </row>
    <row r="185" spans="1:13" s="687" customFormat="1" ht="26.1" customHeight="1">
      <c r="A185" s="690"/>
      <c r="B185" s="131" t="s">
        <v>212</v>
      </c>
      <c r="C185" s="711" t="s">
        <v>784</v>
      </c>
      <c r="D185" s="711"/>
      <c r="E185" s="711"/>
      <c r="F185" s="711"/>
      <c r="G185" s="711"/>
      <c r="H185" s="711"/>
      <c r="I185" s="711"/>
      <c r="J185" s="711"/>
      <c r="K185" s="711"/>
      <c r="M185" s="55"/>
    </row>
    <row r="186" spans="1:13" s="689" customFormat="1" ht="12.75" customHeight="1">
      <c r="A186" s="700"/>
      <c r="B186" s="718" t="s">
        <v>785</v>
      </c>
      <c r="C186" s="718"/>
      <c r="D186" s="718"/>
      <c r="E186" s="718"/>
      <c r="F186" s="718"/>
      <c r="G186" s="718"/>
      <c r="H186" s="718"/>
      <c r="I186" s="718"/>
      <c r="J186" s="718"/>
      <c r="K186" s="718"/>
      <c r="M186" s="68"/>
    </row>
    <row r="187" spans="1:13" s="687" customFormat="1" ht="12.75" customHeight="1">
      <c r="A187" s="690"/>
      <c r="B187" s="690" t="s">
        <v>212</v>
      </c>
      <c r="C187" s="716" t="s">
        <v>786</v>
      </c>
      <c r="D187" s="716"/>
      <c r="E187" s="716"/>
      <c r="F187" s="716"/>
      <c r="G187" s="716"/>
      <c r="H187" s="716"/>
      <c r="I187" s="716"/>
      <c r="J187" s="716"/>
      <c r="K187" s="716"/>
      <c r="M187" s="55"/>
    </row>
    <row r="188" spans="1:13" s="687" customFormat="1" ht="38.1" customHeight="1">
      <c r="A188" s="690"/>
      <c r="B188" s="131" t="s">
        <v>212</v>
      </c>
      <c r="C188" s="711" t="s">
        <v>788</v>
      </c>
      <c r="D188" s="711"/>
      <c r="E188" s="711"/>
      <c r="F188" s="711"/>
      <c r="G188" s="711"/>
      <c r="H188" s="711"/>
      <c r="I188" s="711"/>
      <c r="J188" s="711"/>
      <c r="K188" s="711"/>
      <c r="M188" s="55"/>
    </row>
    <row r="189" spans="1:13" s="689" customFormat="1" ht="51.95" customHeight="1">
      <c r="A189" s="700"/>
      <c r="B189" s="718" t="s">
        <v>787</v>
      </c>
      <c r="C189" s="718"/>
      <c r="D189" s="718"/>
      <c r="E189" s="718"/>
      <c r="F189" s="718"/>
      <c r="G189" s="718"/>
      <c r="H189" s="718"/>
      <c r="I189" s="718"/>
      <c r="J189" s="718"/>
      <c r="K189" s="718"/>
      <c r="M189" s="68"/>
    </row>
    <row r="190" spans="1:13" s="687" customFormat="1" ht="5.0999999999999996" customHeight="1">
      <c r="A190" s="712"/>
      <c r="B190" s="712"/>
      <c r="C190" s="712"/>
      <c r="D190" s="712"/>
      <c r="E190" s="712"/>
      <c r="F190" s="712"/>
      <c r="G190" s="712"/>
      <c r="H190" s="712"/>
      <c r="I190" s="712"/>
      <c r="J190" s="712"/>
      <c r="K190" s="712"/>
      <c r="M190" s="56"/>
    </row>
    <row r="191" spans="1:13" s="687" customFormat="1" ht="12.75" customHeight="1">
      <c r="A191" s="716" t="s">
        <v>789</v>
      </c>
      <c r="B191" s="716"/>
      <c r="C191" s="716"/>
      <c r="D191" s="716"/>
      <c r="E191" s="716"/>
      <c r="F191" s="716"/>
      <c r="G191" s="716"/>
      <c r="H191" s="716"/>
      <c r="I191" s="716"/>
      <c r="J191" s="716"/>
      <c r="K191" s="716"/>
      <c r="M191" s="55"/>
    </row>
    <row r="192" spans="1:13" s="689" customFormat="1" ht="26.1" customHeight="1">
      <c r="A192" s="700"/>
      <c r="B192" s="718" t="s">
        <v>790</v>
      </c>
      <c r="C192" s="718"/>
      <c r="D192" s="718"/>
      <c r="E192" s="718"/>
      <c r="F192" s="718"/>
      <c r="G192" s="718"/>
      <c r="H192" s="718"/>
      <c r="I192" s="718"/>
      <c r="J192" s="718"/>
      <c r="K192" s="718"/>
      <c r="M192" s="68"/>
    </row>
    <row r="193" spans="1:13" s="689" customFormat="1" ht="78" customHeight="1">
      <c r="A193" s="700"/>
      <c r="B193" s="718" t="s">
        <v>791</v>
      </c>
      <c r="C193" s="718"/>
      <c r="D193" s="718"/>
      <c r="E193" s="718"/>
      <c r="F193" s="718"/>
      <c r="G193" s="718"/>
      <c r="H193" s="718"/>
      <c r="I193" s="718"/>
      <c r="J193" s="718"/>
      <c r="K193" s="718"/>
      <c r="M193" s="68"/>
    </row>
    <row r="194" spans="1:13" s="689" customFormat="1" ht="26.1" customHeight="1">
      <c r="A194" s="700"/>
      <c r="B194" s="718" t="s">
        <v>792</v>
      </c>
      <c r="C194" s="718"/>
      <c r="D194" s="718"/>
      <c r="E194" s="718"/>
      <c r="F194" s="718"/>
      <c r="G194" s="718"/>
      <c r="H194" s="718"/>
      <c r="I194" s="718"/>
      <c r="J194" s="718"/>
      <c r="K194" s="718"/>
      <c r="M194" s="68"/>
    </row>
    <row r="195" spans="1:13" s="689" customFormat="1" ht="140.1" customHeight="1">
      <c r="A195" s="700"/>
      <c r="B195" s="718" t="s">
        <v>793</v>
      </c>
      <c r="C195" s="718"/>
      <c r="D195" s="718"/>
      <c r="E195" s="718"/>
      <c r="F195" s="718"/>
      <c r="G195" s="718"/>
      <c r="H195" s="718"/>
      <c r="I195" s="718"/>
      <c r="J195" s="718"/>
      <c r="K195" s="718"/>
      <c r="M195" s="68"/>
    </row>
    <row r="196" spans="1:13" s="689" customFormat="1" ht="51.95" customHeight="1">
      <c r="A196" s="700"/>
      <c r="B196" s="718" t="s">
        <v>794</v>
      </c>
      <c r="C196" s="718"/>
      <c r="D196" s="718"/>
      <c r="E196" s="718"/>
      <c r="F196" s="718"/>
      <c r="G196" s="718"/>
      <c r="H196" s="718"/>
      <c r="I196" s="718"/>
      <c r="J196" s="718"/>
      <c r="K196" s="718"/>
      <c r="M196" s="68"/>
    </row>
    <row r="197" spans="1:13" s="687" customFormat="1" ht="5.0999999999999996" customHeight="1">
      <c r="A197" s="712"/>
      <c r="B197" s="712"/>
      <c r="C197" s="712"/>
      <c r="D197" s="712"/>
      <c r="E197" s="712"/>
      <c r="F197" s="712"/>
      <c r="G197" s="712"/>
      <c r="H197" s="712"/>
      <c r="I197" s="712"/>
      <c r="J197" s="712"/>
      <c r="K197" s="712"/>
      <c r="M197" s="56"/>
    </row>
    <row r="198" spans="1:13" s="687" customFormat="1" ht="12.75" customHeight="1">
      <c r="A198" s="711" t="s">
        <v>813</v>
      </c>
      <c r="B198" s="711"/>
      <c r="C198" s="711"/>
      <c r="D198" s="711"/>
      <c r="E198" s="711"/>
      <c r="F198" s="711"/>
      <c r="G198" s="711"/>
      <c r="H198" s="711"/>
      <c r="I198" s="711"/>
      <c r="J198" s="711"/>
      <c r="K198" s="711"/>
      <c r="M198" s="55"/>
    </row>
    <row r="199" spans="1:13" s="128" customFormat="1" ht="5.0999999999999996" customHeight="1">
      <c r="A199" s="717"/>
      <c r="B199" s="717"/>
      <c r="C199" s="717"/>
      <c r="D199" s="717"/>
      <c r="E199" s="717"/>
      <c r="F199" s="717"/>
      <c r="G199" s="717"/>
      <c r="H199" s="717"/>
      <c r="I199" s="717"/>
      <c r="J199" s="717"/>
      <c r="K199" s="717"/>
      <c r="M199" s="56"/>
    </row>
    <row r="200" spans="1:13" s="127" customFormat="1" ht="26.1" customHeight="1">
      <c r="A200" s="709" t="s">
        <v>752</v>
      </c>
      <c r="B200" s="709"/>
      <c r="C200" s="709"/>
      <c r="D200" s="709"/>
      <c r="E200" s="709"/>
      <c r="F200" s="709"/>
      <c r="G200" s="709"/>
      <c r="H200" s="709"/>
      <c r="I200" s="709"/>
      <c r="J200" s="709"/>
      <c r="K200" s="709"/>
      <c r="M200" s="91"/>
    </row>
    <row r="201" spans="1:13" s="128" customFormat="1" ht="12.75" customHeight="1">
      <c r="A201" s="131" t="s">
        <v>212</v>
      </c>
      <c r="B201" s="711" t="s">
        <v>224</v>
      </c>
      <c r="C201" s="711"/>
      <c r="D201" s="711"/>
      <c r="E201" s="711"/>
      <c r="F201" s="711"/>
      <c r="G201" s="711"/>
      <c r="H201" s="711"/>
      <c r="I201" s="711"/>
      <c r="J201" s="711"/>
      <c r="K201" s="711"/>
      <c r="M201" s="55"/>
    </row>
    <row r="202" spans="1:13" s="128" customFormat="1" ht="26.1" customHeight="1">
      <c r="A202" s="131" t="s">
        <v>212</v>
      </c>
      <c r="B202" s="711" t="s">
        <v>795</v>
      </c>
      <c r="C202" s="711"/>
      <c r="D202" s="711"/>
      <c r="E202" s="711"/>
      <c r="F202" s="711"/>
      <c r="G202" s="711"/>
      <c r="H202" s="711"/>
      <c r="I202" s="711"/>
      <c r="J202" s="711"/>
      <c r="K202" s="711"/>
      <c r="M202" s="55"/>
    </row>
    <row r="203" spans="1:13" s="128" customFormat="1" ht="5.0999999999999996" customHeight="1">
      <c r="A203" s="711"/>
      <c r="B203" s="711"/>
      <c r="C203" s="711"/>
      <c r="D203" s="711"/>
      <c r="E203" s="711"/>
      <c r="F203" s="711"/>
      <c r="G203" s="711"/>
      <c r="H203" s="711"/>
      <c r="I203" s="711"/>
      <c r="J203" s="711"/>
      <c r="K203" s="711"/>
      <c r="M203" s="56"/>
    </row>
    <row r="204" spans="1:13" s="128" customFormat="1" ht="26.1" customHeight="1">
      <c r="A204" s="711" t="s">
        <v>753</v>
      </c>
      <c r="B204" s="711"/>
      <c r="C204" s="711"/>
      <c r="D204" s="711"/>
      <c r="E204" s="711"/>
      <c r="F204" s="711"/>
      <c r="G204" s="711"/>
      <c r="H204" s="711"/>
      <c r="I204" s="711"/>
      <c r="J204" s="711"/>
      <c r="K204" s="711"/>
      <c r="M204" s="55"/>
    </row>
    <row r="205" spans="1:13" s="128" customFormat="1" ht="5.0999999999999996" customHeight="1">
      <c r="A205" s="711"/>
      <c r="B205" s="711"/>
      <c r="C205" s="711"/>
      <c r="D205" s="711"/>
      <c r="E205" s="711"/>
      <c r="F205" s="711"/>
      <c r="G205" s="711"/>
      <c r="H205" s="711"/>
      <c r="I205" s="711"/>
      <c r="J205" s="711"/>
      <c r="K205" s="711"/>
      <c r="M205" s="56"/>
    </row>
    <row r="206" spans="1:13" s="128" customFormat="1" ht="26.1" customHeight="1">
      <c r="A206" s="711" t="s">
        <v>225</v>
      </c>
      <c r="B206" s="711"/>
      <c r="C206" s="711"/>
      <c r="D206" s="711"/>
      <c r="E206" s="711"/>
      <c r="F206" s="711"/>
      <c r="G206" s="711"/>
      <c r="H206" s="711"/>
      <c r="I206" s="711"/>
      <c r="J206" s="711"/>
      <c r="K206" s="711"/>
      <c r="M206" s="55"/>
    </row>
    <row r="207" spans="1:13" s="128" customFormat="1" ht="5.0999999999999996" customHeight="1">
      <c r="A207" s="711"/>
      <c r="B207" s="711"/>
      <c r="C207" s="711"/>
      <c r="D207" s="711"/>
      <c r="E207" s="711"/>
      <c r="F207" s="711"/>
      <c r="G207" s="711"/>
      <c r="H207" s="711"/>
      <c r="I207" s="711"/>
      <c r="J207" s="711"/>
      <c r="K207" s="711"/>
      <c r="M207" s="56"/>
    </row>
    <row r="208" spans="1:13" s="128" customFormat="1" ht="38.1" customHeight="1">
      <c r="A208" s="711" t="s">
        <v>226</v>
      </c>
      <c r="B208" s="711"/>
      <c r="C208" s="711"/>
      <c r="D208" s="711"/>
      <c r="E208" s="711"/>
      <c r="F208" s="711"/>
      <c r="G208" s="711"/>
      <c r="H208" s="711"/>
      <c r="I208" s="711"/>
      <c r="J208" s="711"/>
      <c r="K208" s="711"/>
      <c r="M208" s="55"/>
    </row>
    <row r="209" spans="1:13" s="128" customFormat="1" ht="5.0999999999999996" customHeight="1">
      <c r="A209" s="713"/>
      <c r="B209" s="713"/>
      <c r="C209" s="713"/>
      <c r="D209" s="713"/>
      <c r="E209" s="713"/>
      <c r="F209" s="713"/>
      <c r="G209" s="713"/>
      <c r="H209" s="713"/>
      <c r="I209" s="713"/>
      <c r="J209" s="713"/>
      <c r="K209" s="713"/>
      <c r="M209" s="56"/>
    </row>
    <row r="210" spans="1:13" s="128" customFormat="1" ht="65.25" customHeight="1">
      <c r="A210" s="711" t="s">
        <v>754</v>
      </c>
      <c r="B210" s="711"/>
      <c r="C210" s="711"/>
      <c r="D210" s="711"/>
      <c r="E210" s="711"/>
      <c r="F210" s="711"/>
      <c r="G210" s="711"/>
      <c r="H210" s="711"/>
      <c r="I210" s="711"/>
      <c r="J210" s="711"/>
      <c r="K210" s="711"/>
      <c r="M210" s="55"/>
    </row>
    <row r="211" spans="1:13" s="17" customFormat="1" ht="12.75" customHeight="1">
      <c r="A211" s="720"/>
      <c r="B211" s="720"/>
      <c r="C211" s="720"/>
      <c r="D211" s="720"/>
      <c r="E211" s="720"/>
      <c r="F211" s="720"/>
      <c r="G211" s="720"/>
      <c r="H211" s="720"/>
      <c r="I211" s="720"/>
      <c r="J211" s="720"/>
      <c r="K211" s="720"/>
      <c r="M211" s="91"/>
    </row>
    <row r="212" spans="1:13" s="18" customFormat="1" ht="12.75" customHeight="1">
      <c r="A212" s="134" t="s">
        <v>135</v>
      </c>
      <c r="B212" s="729" t="s">
        <v>59</v>
      </c>
      <c r="C212" s="729"/>
      <c r="D212" s="729"/>
      <c r="E212" s="729"/>
      <c r="F212" s="729"/>
      <c r="G212" s="729"/>
      <c r="H212" s="729"/>
      <c r="I212" s="729"/>
      <c r="J212" s="729"/>
      <c r="K212" s="729"/>
      <c r="M212" s="640"/>
    </row>
    <row r="213" spans="1:13" s="16" customFormat="1" ht="5.0999999999999996" customHeight="1">
      <c r="A213" s="712"/>
      <c r="B213" s="712"/>
      <c r="C213" s="712"/>
      <c r="D213" s="712"/>
      <c r="E213" s="712"/>
      <c r="F213" s="712"/>
      <c r="G213" s="712"/>
      <c r="H213" s="712"/>
      <c r="I213" s="712"/>
      <c r="J213" s="712"/>
      <c r="K213" s="712"/>
      <c r="M213" s="56"/>
    </row>
    <row r="214" spans="1:13" s="16" customFormat="1" ht="12.75" customHeight="1">
      <c r="A214" s="712" t="s">
        <v>60</v>
      </c>
      <c r="B214" s="712"/>
      <c r="C214" s="712"/>
      <c r="D214" s="712"/>
      <c r="E214" s="712"/>
      <c r="F214" s="712"/>
      <c r="G214" s="712"/>
      <c r="H214" s="712"/>
      <c r="I214" s="712"/>
      <c r="J214" s="712"/>
      <c r="K214" s="712"/>
      <c r="M214" s="55"/>
    </row>
    <row r="215" spans="1:13" s="137" customFormat="1">
      <c r="A215" s="643" t="s">
        <v>0</v>
      </c>
      <c r="B215" s="710" t="s">
        <v>124</v>
      </c>
      <c r="C215" s="710"/>
      <c r="D215" s="710"/>
      <c r="E215" s="710"/>
      <c r="F215" s="710"/>
      <c r="G215" s="710"/>
      <c r="H215" s="710"/>
      <c r="I215" s="710"/>
      <c r="J215" s="710"/>
      <c r="K215" s="710"/>
      <c r="M215" s="68"/>
    </row>
    <row r="216" spans="1:13" s="137" customFormat="1" ht="12.75" customHeight="1">
      <c r="A216" s="643" t="s">
        <v>1</v>
      </c>
      <c r="B216" s="710" t="s">
        <v>755</v>
      </c>
      <c r="C216" s="710"/>
      <c r="D216" s="710"/>
      <c r="E216" s="710"/>
      <c r="F216" s="710"/>
      <c r="G216" s="710"/>
      <c r="H216" s="710"/>
      <c r="I216" s="710"/>
      <c r="J216" s="710"/>
      <c r="K216" s="710"/>
      <c r="M216" s="68"/>
    </row>
    <row r="217" spans="1:13" s="137" customFormat="1">
      <c r="A217" s="643" t="s">
        <v>2</v>
      </c>
      <c r="B217" s="710" t="s">
        <v>125</v>
      </c>
      <c r="C217" s="710"/>
      <c r="D217" s="710"/>
      <c r="E217" s="710"/>
      <c r="F217" s="710"/>
      <c r="G217" s="710"/>
      <c r="H217" s="710"/>
      <c r="I217" s="710"/>
      <c r="J217" s="710"/>
      <c r="K217" s="710"/>
      <c r="M217" s="68"/>
    </row>
    <row r="218" spans="1:13" s="137" customFormat="1">
      <c r="A218" s="643" t="s">
        <v>3</v>
      </c>
      <c r="B218" s="710" t="s">
        <v>756</v>
      </c>
      <c r="C218" s="710"/>
      <c r="D218" s="710"/>
      <c r="E218" s="710"/>
      <c r="F218" s="710"/>
      <c r="G218" s="710"/>
      <c r="H218" s="710"/>
      <c r="I218" s="710"/>
      <c r="J218" s="710"/>
      <c r="K218" s="710"/>
      <c r="M218" s="68"/>
    </row>
    <row r="219" spans="1:13" s="696" customFormat="1" ht="26.1" customHeight="1">
      <c r="A219" s="643" t="s">
        <v>4</v>
      </c>
      <c r="B219" s="710" t="s">
        <v>805</v>
      </c>
      <c r="C219" s="710"/>
      <c r="D219" s="710"/>
      <c r="E219" s="710"/>
      <c r="F219" s="710"/>
      <c r="G219" s="710"/>
      <c r="H219" s="710"/>
      <c r="I219" s="710"/>
      <c r="J219" s="710"/>
      <c r="K219" s="710"/>
      <c r="M219" s="68"/>
    </row>
    <row r="220" spans="1:13" s="17" customFormat="1" ht="12.75" customHeight="1">
      <c r="A220" s="720"/>
      <c r="B220" s="720"/>
      <c r="C220" s="720"/>
      <c r="D220" s="720"/>
      <c r="E220" s="720"/>
      <c r="F220" s="720"/>
      <c r="G220" s="720"/>
      <c r="H220" s="720"/>
      <c r="I220" s="720"/>
      <c r="J220" s="720"/>
      <c r="K220" s="720"/>
      <c r="M220" s="91"/>
    </row>
    <row r="221" spans="1:13" s="18" customFormat="1" ht="12.75" customHeight="1">
      <c r="A221" s="134" t="s">
        <v>160</v>
      </c>
      <c r="B221" s="729" t="s">
        <v>61</v>
      </c>
      <c r="C221" s="729"/>
      <c r="D221" s="729"/>
      <c r="E221" s="729"/>
      <c r="F221" s="729"/>
      <c r="G221" s="729"/>
      <c r="H221" s="729"/>
      <c r="I221" s="729"/>
      <c r="J221" s="729"/>
      <c r="K221" s="729"/>
      <c r="M221" s="640"/>
    </row>
    <row r="222" spans="1:13" s="16" customFormat="1" ht="5.0999999999999996" customHeight="1">
      <c r="A222" s="712"/>
      <c r="B222" s="712"/>
      <c r="C222" s="712"/>
      <c r="D222" s="712"/>
      <c r="E222" s="712"/>
      <c r="F222" s="712"/>
      <c r="G222" s="712"/>
      <c r="H222" s="712"/>
      <c r="I222" s="712"/>
      <c r="J222" s="712"/>
      <c r="K222" s="712"/>
      <c r="M222" s="56"/>
    </row>
    <row r="223" spans="1:13" s="16" customFormat="1" ht="24.75" customHeight="1">
      <c r="A223" s="712" t="s">
        <v>757</v>
      </c>
      <c r="B223" s="712"/>
      <c r="C223" s="712"/>
      <c r="D223" s="712"/>
      <c r="E223" s="712"/>
      <c r="F223" s="712"/>
      <c r="G223" s="712"/>
      <c r="H223" s="712"/>
      <c r="I223" s="712"/>
      <c r="J223" s="712"/>
      <c r="K223" s="712"/>
      <c r="M223" s="55"/>
    </row>
    <row r="224" spans="1:13" s="16" customFormat="1" ht="5.0999999999999996" customHeight="1">
      <c r="A224" s="712"/>
      <c r="B224" s="712"/>
      <c r="C224" s="712"/>
      <c r="D224" s="712"/>
      <c r="E224" s="712"/>
      <c r="F224" s="712"/>
      <c r="G224" s="712"/>
      <c r="H224" s="712"/>
      <c r="I224" s="712"/>
      <c r="J224" s="712"/>
      <c r="K224" s="712"/>
      <c r="M224" s="56"/>
    </row>
    <row r="225" spans="1:23" s="16" customFormat="1" ht="12.75" customHeight="1">
      <c r="A225" s="712" t="s">
        <v>62</v>
      </c>
      <c r="B225" s="712"/>
      <c r="C225" s="712"/>
      <c r="D225" s="712"/>
      <c r="E225" s="712"/>
      <c r="F225" s="712"/>
      <c r="G225" s="712"/>
      <c r="H225" s="712"/>
      <c r="I225" s="712"/>
      <c r="J225" s="712"/>
      <c r="K225" s="712"/>
      <c r="M225" s="55"/>
    </row>
    <row r="226" spans="1:23" s="16" customFormat="1" ht="5.0999999999999996" customHeight="1">
      <c r="A226" s="712"/>
      <c r="B226" s="712"/>
      <c r="C226" s="712"/>
      <c r="D226" s="712"/>
      <c r="E226" s="712"/>
      <c r="F226" s="712"/>
      <c r="G226" s="712"/>
      <c r="H226" s="712"/>
      <c r="I226" s="712"/>
      <c r="J226" s="712"/>
      <c r="K226" s="712"/>
      <c r="M226" s="56"/>
    </row>
    <row r="227" spans="1:23" s="16" customFormat="1" ht="13.5" customHeight="1">
      <c r="A227" s="710" t="s">
        <v>24</v>
      </c>
      <c r="B227" s="710"/>
      <c r="C227" s="710"/>
      <c r="D227" s="710"/>
      <c r="E227" s="710"/>
      <c r="F227" s="710"/>
      <c r="G227" s="710"/>
      <c r="H227" s="710"/>
      <c r="I227" s="710"/>
      <c r="J227" s="710"/>
      <c r="K227" s="710"/>
      <c r="M227" s="728"/>
      <c r="N227" s="728"/>
      <c r="O227" s="728"/>
      <c r="P227" s="728"/>
      <c r="Q227" s="728"/>
      <c r="R227" s="728"/>
      <c r="S227" s="728"/>
      <c r="T227" s="728"/>
      <c r="U227" s="728"/>
      <c r="V227" s="728"/>
      <c r="W227" s="728"/>
    </row>
    <row r="228" spans="1:23" s="16" customFormat="1" ht="12.75" customHeight="1">
      <c r="A228" s="735" t="s">
        <v>815</v>
      </c>
      <c r="B228" s="735"/>
      <c r="C228" s="735"/>
      <c r="D228" s="735"/>
      <c r="E228" s="735"/>
      <c r="F228" s="735"/>
      <c r="G228" s="735"/>
      <c r="H228" s="735"/>
      <c r="I228" s="735"/>
      <c r="J228" s="735"/>
      <c r="K228" s="735"/>
      <c r="M228" s="726"/>
      <c r="N228" s="726"/>
      <c r="O228" s="726"/>
      <c r="P228" s="726"/>
      <c r="Q228" s="726"/>
      <c r="R228" s="726"/>
      <c r="S228" s="726"/>
      <c r="T228" s="726"/>
      <c r="U228" s="726"/>
      <c r="V228" s="726"/>
      <c r="W228" s="726"/>
    </row>
    <row r="229" spans="1:23" s="16" customFormat="1" ht="5.0999999999999996" customHeight="1">
      <c r="A229" s="712"/>
      <c r="B229" s="712"/>
      <c r="C229" s="712"/>
      <c r="D229" s="712"/>
      <c r="E229" s="712"/>
      <c r="F229" s="712"/>
      <c r="G229" s="712"/>
      <c r="H229" s="712"/>
      <c r="I229" s="712"/>
      <c r="J229" s="712"/>
      <c r="K229" s="712"/>
      <c r="M229" s="56"/>
    </row>
    <row r="230" spans="1:23" s="16" customFormat="1" ht="13.5" customHeight="1">
      <c r="A230" s="710" t="s">
        <v>63</v>
      </c>
      <c r="B230" s="710"/>
      <c r="C230" s="710"/>
      <c r="D230" s="710"/>
      <c r="E230" s="710"/>
      <c r="F230" s="710"/>
      <c r="G230" s="710"/>
      <c r="H230" s="710"/>
      <c r="I230" s="710"/>
      <c r="J230" s="710"/>
      <c r="K230" s="710"/>
      <c r="M230" s="728"/>
      <c r="N230" s="728"/>
      <c r="O230" s="728"/>
      <c r="P230" s="728"/>
      <c r="Q230" s="728"/>
      <c r="R230" s="728"/>
      <c r="S230" s="728"/>
      <c r="T230" s="728"/>
      <c r="U230" s="728"/>
      <c r="V230" s="728"/>
      <c r="W230" s="728"/>
    </row>
    <row r="231" spans="1:23" s="16" customFormat="1" ht="12.75" customHeight="1">
      <c r="A231" s="728" t="s">
        <v>64</v>
      </c>
      <c r="B231" s="728"/>
      <c r="C231" s="728"/>
      <c r="D231" s="728"/>
      <c r="E231" s="728"/>
      <c r="F231" s="728"/>
      <c r="G231" s="728"/>
      <c r="H231" s="728"/>
      <c r="I231" s="728"/>
      <c r="J231" s="728"/>
      <c r="K231" s="728"/>
      <c r="M231" s="726"/>
      <c r="N231" s="726"/>
      <c r="O231" s="726"/>
      <c r="P231" s="726"/>
      <c r="Q231" s="726"/>
      <c r="R231" s="726"/>
      <c r="S231" s="726"/>
      <c r="T231" s="726"/>
      <c r="U231" s="726"/>
      <c r="V231" s="726"/>
      <c r="W231" s="726"/>
    </row>
    <row r="232" spans="1:23" s="3" customFormat="1" ht="5.0999999999999996" customHeight="1">
      <c r="A232" s="712"/>
      <c r="B232" s="712"/>
      <c r="C232" s="712"/>
      <c r="D232" s="712"/>
      <c r="E232" s="712"/>
      <c r="F232" s="712"/>
      <c r="G232" s="712"/>
      <c r="H232" s="712"/>
      <c r="I232" s="712"/>
      <c r="J232" s="712"/>
      <c r="K232" s="712"/>
      <c r="M232" s="56"/>
    </row>
    <row r="233" spans="1:23" s="3" customFormat="1" ht="12.75" customHeight="1">
      <c r="A233" s="730" t="s">
        <v>5</v>
      </c>
      <c r="B233" s="728"/>
      <c r="C233" s="728"/>
      <c r="D233" s="728"/>
      <c r="E233" s="728"/>
      <c r="F233" s="728"/>
      <c r="G233" s="728"/>
      <c r="H233" s="728"/>
      <c r="I233" s="728"/>
      <c r="J233" s="728"/>
      <c r="K233" s="728"/>
      <c r="M233" s="56"/>
    </row>
    <row r="234" spans="1:23" s="2" customFormat="1">
      <c r="A234" s="1" t="s">
        <v>0</v>
      </c>
      <c r="B234" s="731" t="s">
        <v>6</v>
      </c>
      <c r="C234" s="731"/>
      <c r="D234" s="731"/>
      <c r="E234" s="732" t="s">
        <v>108</v>
      </c>
      <c r="F234" s="732"/>
      <c r="G234" s="732"/>
      <c r="H234" s="732"/>
      <c r="I234" s="732"/>
      <c r="J234" s="732"/>
      <c r="K234" s="732"/>
      <c r="M234" s="68" t="s">
        <v>107</v>
      </c>
    </row>
    <row r="235" spans="1:23" s="2" customFormat="1" ht="27" customHeight="1">
      <c r="A235" s="1" t="s">
        <v>1</v>
      </c>
      <c r="B235" s="5" t="s">
        <v>7</v>
      </c>
      <c r="C235" s="1"/>
      <c r="D235" s="1"/>
      <c r="E235" s="733" t="s">
        <v>65</v>
      </c>
      <c r="F235" s="733"/>
      <c r="G235" s="733"/>
      <c r="H235" s="733"/>
      <c r="I235" s="733"/>
      <c r="J235" s="733"/>
      <c r="K235" s="733"/>
      <c r="M235" s="641"/>
    </row>
    <row r="236" spans="1:23" s="2" customFormat="1">
      <c r="A236" s="1" t="s">
        <v>2</v>
      </c>
      <c r="B236" s="5" t="s">
        <v>8</v>
      </c>
      <c r="C236" s="1"/>
      <c r="D236" s="1"/>
      <c r="E236" s="732" t="str">
        <f>A10</f>
        <v>JN–34–17</v>
      </c>
      <c r="F236" s="732"/>
      <c r="G236" s="732"/>
      <c r="H236" s="732"/>
      <c r="I236" s="732"/>
      <c r="J236" s="732"/>
      <c r="K236" s="732"/>
      <c r="M236" s="641"/>
    </row>
    <row r="237" spans="1:23" s="2" customFormat="1" ht="12.75" customHeight="1">
      <c r="A237" s="1" t="s">
        <v>3</v>
      </c>
      <c r="B237" s="5" t="s">
        <v>9</v>
      </c>
      <c r="C237" s="1"/>
      <c r="D237" s="1"/>
      <c r="E237" s="724" t="str">
        <f>A12</f>
        <v>Izgradnja precrpne stanice "Cvetlin" za IVKOM–VODE d.o.o. Ivanec</v>
      </c>
      <c r="F237" s="724"/>
      <c r="G237" s="724"/>
      <c r="H237" s="724"/>
      <c r="I237" s="724"/>
      <c r="J237" s="724"/>
      <c r="K237" s="724"/>
      <c r="M237" s="641"/>
    </row>
    <row r="238" spans="1:23" s="66" customFormat="1">
      <c r="A238" s="64" t="s">
        <v>4</v>
      </c>
      <c r="B238" s="65" t="s">
        <v>139</v>
      </c>
      <c r="C238" s="64"/>
      <c r="D238" s="64"/>
      <c r="F238" s="644" t="str">
        <f>A247</f>
        <v xml:space="preserve">29.12.2017. godine, u 11:00 sati (lokalno vrijeme). </v>
      </c>
      <c r="G238" s="644"/>
      <c r="H238" s="644"/>
      <c r="I238" s="644"/>
      <c r="J238" s="644"/>
      <c r="K238" s="644"/>
      <c r="M238" s="641"/>
    </row>
    <row r="239" spans="1:23" s="16" customFormat="1" ht="5.0999999999999996" customHeight="1">
      <c r="A239" s="712"/>
      <c r="B239" s="712"/>
      <c r="C239" s="712"/>
      <c r="D239" s="712"/>
      <c r="E239" s="712"/>
      <c r="F239" s="712"/>
      <c r="G239" s="712"/>
      <c r="H239" s="712"/>
      <c r="I239" s="712"/>
      <c r="J239" s="712"/>
      <c r="K239" s="712"/>
      <c r="M239" s="56"/>
    </row>
    <row r="240" spans="1:23" s="16" customFormat="1" ht="13.5" customHeight="1">
      <c r="A240" s="710" t="s">
        <v>68</v>
      </c>
      <c r="B240" s="710"/>
      <c r="C240" s="710"/>
      <c r="D240" s="710"/>
      <c r="E240" s="710"/>
      <c r="F240" s="710"/>
      <c r="G240" s="710"/>
      <c r="H240" s="710"/>
      <c r="I240" s="710"/>
      <c r="J240" s="710"/>
      <c r="K240" s="710"/>
      <c r="M240" s="728"/>
      <c r="N240" s="728"/>
      <c r="O240" s="728"/>
      <c r="P240" s="728"/>
      <c r="Q240" s="728"/>
      <c r="R240" s="728"/>
      <c r="S240" s="728"/>
      <c r="T240" s="728"/>
      <c r="U240" s="728"/>
      <c r="V240" s="728"/>
      <c r="W240" s="728"/>
    </row>
    <row r="241" spans="1:23" s="16" customFormat="1" ht="12.75" customHeight="1">
      <c r="A241" s="728" t="str">
        <f>M234</f>
        <v>IVKOM–VODE d.o.o., Ivanec, Vladimira Nazora 96b, 42240 Ivanec.</v>
      </c>
      <c r="B241" s="728"/>
      <c r="C241" s="728"/>
      <c r="D241" s="728"/>
      <c r="E241" s="728"/>
      <c r="F241" s="728"/>
      <c r="G241" s="728"/>
      <c r="H241" s="728"/>
      <c r="I241" s="728"/>
      <c r="J241" s="728"/>
      <c r="K241" s="728"/>
      <c r="M241" s="726"/>
      <c r="N241" s="726"/>
      <c r="O241" s="726"/>
      <c r="P241" s="726"/>
      <c r="Q241" s="726"/>
      <c r="R241" s="726"/>
      <c r="S241" s="726"/>
      <c r="T241" s="726"/>
      <c r="U241" s="726"/>
      <c r="V241" s="726"/>
      <c r="W241" s="726"/>
    </row>
    <row r="242" spans="1:23" s="16" customFormat="1" ht="5.0999999999999996" customHeight="1">
      <c r="A242" s="712"/>
      <c r="B242" s="712"/>
      <c r="C242" s="712"/>
      <c r="D242" s="712"/>
      <c r="E242" s="712"/>
      <c r="F242" s="712"/>
      <c r="G242" s="712"/>
      <c r="H242" s="712"/>
      <c r="I242" s="712"/>
      <c r="J242" s="712"/>
      <c r="K242" s="712"/>
      <c r="M242" s="56"/>
    </row>
    <row r="243" spans="1:23" s="16" customFormat="1" ht="13.5" customHeight="1">
      <c r="A243" s="710" t="s">
        <v>66</v>
      </c>
      <c r="B243" s="710"/>
      <c r="C243" s="710"/>
      <c r="D243" s="710"/>
      <c r="E243" s="710"/>
      <c r="F243" s="710"/>
      <c r="G243" s="710"/>
      <c r="H243" s="710"/>
      <c r="I243" s="710"/>
      <c r="J243" s="710"/>
      <c r="K243" s="710"/>
      <c r="M243" s="728"/>
      <c r="N243" s="728"/>
      <c r="O243" s="728"/>
      <c r="P243" s="728"/>
      <c r="Q243" s="728"/>
      <c r="R243" s="728"/>
      <c r="S243" s="728"/>
      <c r="T243" s="728"/>
      <c r="U243" s="728"/>
      <c r="V243" s="728"/>
      <c r="W243" s="728"/>
    </row>
    <row r="244" spans="1:23" s="16" customFormat="1" ht="12.75" customHeight="1">
      <c r="A244" s="728" t="str">
        <f>A241</f>
        <v>IVKOM–VODE d.o.o., Ivanec, Vladimira Nazora 96b, 42240 Ivanec.</v>
      </c>
      <c r="B244" s="728"/>
      <c r="C244" s="728"/>
      <c r="D244" s="728"/>
      <c r="E244" s="728"/>
      <c r="F244" s="728"/>
      <c r="G244" s="728"/>
      <c r="H244" s="728"/>
      <c r="I244" s="728"/>
      <c r="J244" s="728"/>
      <c r="K244" s="728"/>
      <c r="M244" s="726"/>
      <c r="N244" s="726"/>
      <c r="O244" s="726"/>
      <c r="P244" s="726"/>
      <c r="Q244" s="726"/>
      <c r="R244" s="726"/>
      <c r="S244" s="726"/>
      <c r="T244" s="726"/>
      <c r="U244" s="726"/>
      <c r="V244" s="726"/>
      <c r="W244" s="726"/>
    </row>
    <row r="245" spans="1:23" s="16" customFormat="1" ht="5.0999999999999996" customHeight="1">
      <c r="A245" s="712"/>
      <c r="B245" s="712"/>
      <c r="C245" s="712"/>
      <c r="D245" s="712"/>
      <c r="E245" s="712"/>
      <c r="F245" s="712"/>
      <c r="G245" s="712"/>
      <c r="H245" s="712"/>
      <c r="I245" s="712"/>
      <c r="J245" s="712"/>
      <c r="K245" s="712"/>
      <c r="M245" s="56"/>
    </row>
    <row r="246" spans="1:23" s="16" customFormat="1" ht="13.5" customHeight="1">
      <c r="A246" s="710" t="s">
        <v>67</v>
      </c>
      <c r="B246" s="710"/>
      <c r="C246" s="710"/>
      <c r="D246" s="710"/>
      <c r="E246" s="710"/>
      <c r="F246" s="710"/>
      <c r="G246" s="710"/>
      <c r="H246" s="710"/>
      <c r="I246" s="710"/>
      <c r="J246" s="710"/>
      <c r="K246" s="710"/>
      <c r="M246" s="728"/>
      <c r="N246" s="728"/>
      <c r="O246" s="728"/>
      <c r="P246" s="728"/>
      <c r="Q246" s="728"/>
      <c r="R246" s="728"/>
      <c r="S246" s="728"/>
      <c r="T246" s="728"/>
      <c r="U246" s="728"/>
      <c r="V246" s="728"/>
      <c r="W246" s="728"/>
    </row>
    <row r="247" spans="1:23" s="3" customFormat="1" ht="12.75" customHeight="1">
      <c r="A247" s="735" t="s">
        <v>816</v>
      </c>
      <c r="B247" s="735"/>
      <c r="C247" s="735"/>
      <c r="D247" s="735"/>
      <c r="E247" s="735"/>
      <c r="F247" s="735"/>
      <c r="G247" s="735"/>
      <c r="H247" s="735"/>
      <c r="I247" s="735"/>
      <c r="J247" s="735"/>
      <c r="K247" s="735"/>
      <c r="M247" s="726"/>
      <c r="N247" s="726"/>
      <c r="O247" s="726"/>
      <c r="P247" s="726"/>
      <c r="Q247" s="726"/>
      <c r="R247" s="726"/>
      <c r="S247" s="726"/>
      <c r="T247" s="726"/>
      <c r="U247" s="726"/>
      <c r="V247" s="726"/>
      <c r="W247" s="726"/>
    </row>
    <row r="248" spans="1:23" s="16" customFormat="1" ht="5.0999999999999996" customHeight="1">
      <c r="A248" s="712"/>
      <c r="B248" s="712"/>
      <c r="C248" s="712"/>
      <c r="D248" s="712"/>
      <c r="E248" s="712"/>
      <c r="F248" s="712"/>
      <c r="G248" s="712"/>
      <c r="H248" s="712"/>
      <c r="I248" s="712"/>
      <c r="J248" s="712"/>
      <c r="K248" s="712"/>
      <c r="M248" s="56"/>
    </row>
    <row r="249" spans="1:23" s="16" customFormat="1" ht="13.5" customHeight="1">
      <c r="A249" s="710" t="s">
        <v>69</v>
      </c>
      <c r="B249" s="710"/>
      <c r="C249" s="710"/>
      <c r="D249" s="710"/>
      <c r="E249" s="710"/>
      <c r="F249" s="710"/>
      <c r="G249" s="710"/>
      <c r="H249" s="710"/>
      <c r="I249" s="710"/>
      <c r="J249" s="710"/>
      <c r="K249" s="710"/>
      <c r="M249" s="728"/>
      <c r="N249" s="728"/>
      <c r="O249" s="728"/>
      <c r="P249" s="728"/>
      <c r="Q249" s="728"/>
      <c r="R249" s="728"/>
      <c r="S249" s="728"/>
      <c r="T249" s="728"/>
      <c r="U249" s="728"/>
      <c r="V249" s="728"/>
      <c r="W249" s="728"/>
    </row>
    <row r="250" spans="1:23" s="16" customFormat="1" ht="12.75" customHeight="1">
      <c r="A250" s="710" t="s">
        <v>263</v>
      </c>
      <c r="B250" s="710"/>
      <c r="C250" s="710"/>
      <c r="D250" s="710"/>
      <c r="E250" s="710"/>
      <c r="F250" s="710"/>
      <c r="G250" s="710"/>
      <c r="H250" s="710"/>
      <c r="I250" s="710"/>
      <c r="J250" s="710"/>
      <c r="K250" s="710"/>
      <c r="M250" s="726"/>
      <c r="N250" s="726"/>
      <c r="O250" s="726"/>
      <c r="P250" s="726"/>
      <c r="Q250" s="726"/>
      <c r="R250" s="726"/>
      <c r="S250" s="726"/>
      <c r="T250" s="726"/>
      <c r="U250" s="726"/>
      <c r="V250" s="726"/>
      <c r="W250" s="726"/>
    </row>
    <row r="251" spans="1:23" s="17" customFormat="1" ht="12.75" customHeight="1">
      <c r="A251" s="720"/>
      <c r="B251" s="720"/>
      <c r="C251" s="720"/>
      <c r="D251" s="720"/>
      <c r="E251" s="720"/>
      <c r="F251" s="720"/>
      <c r="G251" s="720"/>
      <c r="H251" s="720"/>
      <c r="I251" s="720"/>
      <c r="J251" s="720"/>
      <c r="K251" s="720"/>
      <c r="M251" s="91"/>
    </row>
    <row r="252" spans="1:23" s="18" customFormat="1" ht="12.75" customHeight="1">
      <c r="A252" s="135" t="s">
        <v>161</v>
      </c>
      <c r="B252" s="729" t="s">
        <v>70</v>
      </c>
      <c r="C252" s="729"/>
      <c r="D252" s="729"/>
      <c r="E252" s="729"/>
      <c r="F252" s="729"/>
      <c r="G252" s="729"/>
      <c r="H252" s="729"/>
      <c r="I252" s="729"/>
      <c r="J252" s="729"/>
      <c r="K252" s="729"/>
      <c r="M252" s="640"/>
    </row>
    <row r="253" spans="1:23" s="136" customFormat="1" ht="5.0999999999999996" customHeight="1">
      <c r="A253" s="712"/>
      <c r="B253" s="712"/>
      <c r="C253" s="712"/>
      <c r="D253" s="712"/>
      <c r="E253" s="712"/>
      <c r="F253" s="712"/>
      <c r="G253" s="712"/>
      <c r="H253" s="712"/>
      <c r="I253" s="712"/>
      <c r="J253" s="712"/>
      <c r="K253" s="712"/>
      <c r="M253" s="56"/>
    </row>
    <row r="254" spans="1:23" s="688" customFormat="1" ht="12.75" customHeight="1">
      <c r="A254" s="710" t="s">
        <v>796</v>
      </c>
      <c r="B254" s="710"/>
      <c r="C254" s="710"/>
      <c r="D254" s="710"/>
      <c r="E254" s="710"/>
      <c r="F254" s="710"/>
      <c r="G254" s="710"/>
      <c r="H254" s="710"/>
      <c r="I254" s="710"/>
      <c r="J254" s="710"/>
      <c r="K254" s="710"/>
      <c r="M254" s="91"/>
    </row>
    <row r="255" spans="1:23" s="688" customFormat="1" ht="38.1" customHeight="1">
      <c r="A255" s="710" t="s">
        <v>797</v>
      </c>
      <c r="B255" s="710"/>
      <c r="C255" s="710"/>
      <c r="D255" s="710"/>
      <c r="E255" s="710"/>
      <c r="F255" s="710"/>
      <c r="G255" s="710"/>
      <c r="H255" s="710"/>
      <c r="I255" s="710"/>
      <c r="J255" s="710"/>
      <c r="K255" s="710"/>
      <c r="M255" s="91"/>
    </row>
    <row r="256" spans="1:23" s="687" customFormat="1" ht="5.0999999999999996" customHeight="1">
      <c r="A256" s="712"/>
      <c r="B256" s="712"/>
      <c r="C256" s="712"/>
      <c r="D256" s="712"/>
      <c r="E256" s="712"/>
      <c r="F256" s="712"/>
      <c r="G256" s="712"/>
      <c r="H256" s="712"/>
      <c r="I256" s="712"/>
      <c r="J256" s="712"/>
      <c r="K256" s="712"/>
      <c r="M256" s="56"/>
    </row>
    <row r="257" spans="1:23" s="136" customFormat="1" ht="12.75" customHeight="1">
      <c r="A257" s="727" t="s">
        <v>131</v>
      </c>
      <c r="B257" s="727"/>
      <c r="C257" s="727"/>
      <c r="D257" s="727"/>
      <c r="E257" s="727"/>
      <c r="F257" s="727"/>
      <c r="G257" s="727"/>
      <c r="H257" s="727"/>
      <c r="I257" s="727"/>
      <c r="J257" s="727"/>
      <c r="K257" s="727"/>
      <c r="M257" s="55"/>
    </row>
    <row r="258" spans="1:23" s="136" customFormat="1" ht="39.950000000000003" customHeight="1">
      <c r="A258" s="734" t="s">
        <v>231</v>
      </c>
      <c r="B258" s="727"/>
      <c r="C258" s="727"/>
      <c r="D258" s="727"/>
      <c r="E258" s="727"/>
      <c r="F258" s="727"/>
      <c r="G258" s="727"/>
      <c r="H258" s="727"/>
      <c r="I258" s="727"/>
      <c r="J258" s="727"/>
      <c r="K258" s="727"/>
      <c r="M258" s="56"/>
    </row>
    <row r="259" spans="1:23" s="54" customFormat="1" ht="4.5" customHeight="1">
      <c r="A259" s="727"/>
      <c r="B259" s="727"/>
      <c r="C259" s="727"/>
      <c r="D259" s="727"/>
      <c r="E259" s="727"/>
      <c r="F259" s="727"/>
      <c r="G259" s="727"/>
      <c r="H259" s="727"/>
      <c r="I259" s="727"/>
      <c r="J259" s="727"/>
      <c r="K259" s="727"/>
      <c r="M259" s="56"/>
    </row>
    <row r="260" spans="1:23" s="16" customFormat="1" ht="12.75" customHeight="1">
      <c r="A260" s="727" t="s">
        <v>132</v>
      </c>
      <c r="B260" s="727"/>
      <c r="C260" s="727"/>
      <c r="D260" s="727"/>
      <c r="E260" s="727"/>
      <c r="F260" s="727"/>
      <c r="G260" s="727"/>
      <c r="H260" s="727"/>
      <c r="I260" s="727"/>
      <c r="J260" s="727"/>
      <c r="K260" s="727"/>
      <c r="M260" s="55"/>
    </row>
    <row r="261" spans="1:23" s="16" customFormat="1" ht="39.950000000000003" customHeight="1">
      <c r="A261" s="734" t="s">
        <v>71</v>
      </c>
      <c r="B261" s="727"/>
      <c r="C261" s="727"/>
      <c r="D261" s="727"/>
      <c r="E261" s="727"/>
      <c r="F261" s="727"/>
      <c r="G261" s="727"/>
      <c r="H261" s="727"/>
      <c r="I261" s="727"/>
      <c r="J261" s="727"/>
      <c r="K261" s="727"/>
      <c r="M261" s="56"/>
    </row>
    <row r="262" spans="1:23" s="54" customFormat="1" ht="5.0999999999999996" customHeight="1">
      <c r="A262" s="712"/>
      <c r="B262" s="712"/>
      <c r="C262" s="712"/>
      <c r="D262" s="712"/>
      <c r="E262" s="712"/>
      <c r="F262" s="712"/>
      <c r="G262" s="712"/>
      <c r="H262" s="712"/>
      <c r="I262" s="712"/>
      <c r="J262" s="712"/>
      <c r="K262" s="712"/>
      <c r="M262" s="56"/>
    </row>
    <row r="263" spans="1:23" s="54" customFormat="1" ht="12.75" customHeight="1">
      <c r="A263" s="727" t="s">
        <v>132</v>
      </c>
      <c r="B263" s="727"/>
      <c r="C263" s="727"/>
      <c r="D263" s="727"/>
      <c r="E263" s="727"/>
      <c r="F263" s="727"/>
      <c r="G263" s="727"/>
      <c r="H263" s="727"/>
      <c r="I263" s="727"/>
      <c r="J263" s="727"/>
      <c r="K263" s="727"/>
      <c r="M263" s="55"/>
    </row>
    <row r="264" spans="1:23" s="54" customFormat="1" ht="39.950000000000003" customHeight="1">
      <c r="A264" s="734" t="s">
        <v>133</v>
      </c>
      <c r="B264" s="727"/>
      <c r="C264" s="727"/>
      <c r="D264" s="727"/>
      <c r="E264" s="727"/>
      <c r="F264" s="727"/>
      <c r="G264" s="727"/>
      <c r="H264" s="727"/>
      <c r="I264" s="727"/>
      <c r="J264" s="727"/>
      <c r="K264" s="727"/>
      <c r="M264" s="56"/>
    </row>
    <row r="265" spans="1:23" s="16" customFormat="1" ht="5.0999999999999996" customHeight="1">
      <c r="A265" s="712"/>
      <c r="B265" s="712"/>
      <c r="C265" s="712"/>
      <c r="D265" s="712"/>
      <c r="E265" s="712"/>
      <c r="F265" s="712"/>
      <c r="G265" s="712"/>
      <c r="H265" s="712"/>
      <c r="I265" s="712"/>
      <c r="J265" s="712"/>
      <c r="K265" s="712"/>
      <c r="M265" s="56"/>
    </row>
    <row r="266" spans="1:23" s="16" customFormat="1" ht="12.75" customHeight="1">
      <c r="A266" s="712" t="s">
        <v>72</v>
      </c>
      <c r="B266" s="712"/>
      <c r="C266" s="712"/>
      <c r="D266" s="712"/>
      <c r="E266" s="712"/>
      <c r="F266" s="712"/>
      <c r="G266" s="712"/>
      <c r="H266" s="712"/>
      <c r="I266" s="712"/>
      <c r="J266" s="712"/>
      <c r="K266" s="712"/>
      <c r="M266" s="55"/>
    </row>
    <row r="267" spans="1:23" s="16" customFormat="1" ht="27" customHeight="1">
      <c r="A267" s="728" t="s">
        <v>264</v>
      </c>
      <c r="B267" s="728"/>
      <c r="C267" s="728"/>
      <c r="D267" s="728"/>
      <c r="E267" s="728"/>
      <c r="F267" s="728"/>
      <c r="G267" s="728"/>
      <c r="H267" s="728"/>
      <c r="I267" s="728"/>
      <c r="J267" s="728"/>
      <c r="K267" s="728"/>
      <c r="M267" s="726"/>
      <c r="N267" s="726"/>
      <c r="O267" s="726"/>
      <c r="P267" s="726"/>
      <c r="Q267" s="726"/>
      <c r="R267" s="726"/>
      <c r="S267" s="726"/>
      <c r="T267" s="726"/>
      <c r="U267" s="726"/>
      <c r="V267" s="726"/>
      <c r="W267" s="726"/>
    </row>
    <row r="268" spans="1:23" s="139" customFormat="1" ht="9.9499999999999993" customHeight="1">
      <c r="M268" s="638"/>
    </row>
    <row r="269" spans="1:23" s="139" customFormat="1" ht="9.9499999999999993" customHeight="1">
      <c r="M269" s="638"/>
    </row>
    <row r="270" spans="1:23" s="139" customFormat="1" ht="9.9499999999999993" customHeight="1">
      <c r="M270" s="638"/>
    </row>
    <row r="271" spans="1:23" ht="12.75" customHeight="1">
      <c r="A271" s="714" t="s">
        <v>265</v>
      </c>
      <c r="B271" s="714"/>
      <c r="C271" s="714"/>
      <c r="D271" s="714"/>
      <c r="J271" s="720" t="s">
        <v>109</v>
      </c>
      <c r="K271" s="720"/>
    </row>
    <row r="272" spans="1:23" ht="12.75" customHeight="1">
      <c r="K272" s="4" t="s">
        <v>25</v>
      </c>
    </row>
  </sheetData>
  <mergeCells count="276">
    <mergeCell ref="A13:K13"/>
    <mergeCell ref="A67:K67"/>
    <mergeCell ref="A68:K68"/>
    <mergeCell ref="A69:K69"/>
    <mergeCell ref="A84:K84"/>
    <mergeCell ref="B85:K85"/>
    <mergeCell ref="A117:K117"/>
    <mergeCell ref="B118:K118"/>
    <mergeCell ref="B119:K119"/>
    <mergeCell ref="A31:K31"/>
    <mergeCell ref="A37:K37"/>
    <mergeCell ref="A35:K35"/>
    <mergeCell ref="A41:K41"/>
    <mergeCell ref="A43:K43"/>
    <mergeCell ref="A88:K88"/>
    <mergeCell ref="B96:K96"/>
    <mergeCell ref="B97:K97"/>
    <mergeCell ref="A40:K40"/>
    <mergeCell ref="A45:K45"/>
    <mergeCell ref="B95:K95"/>
    <mergeCell ref="A73:K73"/>
    <mergeCell ref="A74:K74"/>
    <mergeCell ref="A78:K78"/>
    <mergeCell ref="A50:K50"/>
    <mergeCell ref="A232:K232"/>
    <mergeCell ref="A161:K161"/>
    <mergeCell ref="A220:K220"/>
    <mergeCell ref="A211:K211"/>
    <mergeCell ref="A213:K213"/>
    <mergeCell ref="A225:K225"/>
    <mergeCell ref="A226:K226"/>
    <mergeCell ref="A227:K227"/>
    <mergeCell ref="A222:K222"/>
    <mergeCell ref="A223:K223"/>
    <mergeCell ref="A214:K214"/>
    <mergeCell ref="B221:K221"/>
    <mergeCell ref="B218:K218"/>
    <mergeCell ref="A228:K228"/>
    <mergeCell ref="A209:K209"/>
    <mergeCell ref="A210:K210"/>
    <mergeCell ref="A204:K204"/>
    <mergeCell ref="A205:K205"/>
    <mergeCell ref="A206:K206"/>
    <mergeCell ref="A207:K207"/>
    <mergeCell ref="A208:K208"/>
    <mergeCell ref="A203:K203"/>
    <mergeCell ref="A200:K200"/>
    <mergeCell ref="B215:K215"/>
    <mergeCell ref="A52:K52"/>
    <mergeCell ref="A53:K53"/>
    <mergeCell ref="M250:W250"/>
    <mergeCell ref="A251:K251"/>
    <mergeCell ref="M267:W267"/>
    <mergeCell ref="A242:K242"/>
    <mergeCell ref="A243:K243"/>
    <mergeCell ref="A244:K244"/>
    <mergeCell ref="A240:K240"/>
    <mergeCell ref="A241:K241"/>
    <mergeCell ref="M241:W241"/>
    <mergeCell ref="M240:W240"/>
    <mergeCell ref="A245:K245"/>
    <mergeCell ref="M249:W249"/>
    <mergeCell ref="B252:K252"/>
    <mergeCell ref="M247:W247"/>
    <mergeCell ref="A247:K247"/>
    <mergeCell ref="M246:W246"/>
    <mergeCell ref="M243:W243"/>
    <mergeCell ref="M244:W244"/>
    <mergeCell ref="A253:K253"/>
    <mergeCell ref="A258:K258"/>
    <mergeCell ref="A256:K256"/>
    <mergeCell ref="A255:K255"/>
    <mergeCell ref="A23:K23"/>
    <mergeCell ref="A24:K24"/>
    <mergeCell ref="A25:K25"/>
    <mergeCell ref="A86:K86"/>
    <mergeCell ref="B87:K87"/>
    <mergeCell ref="B89:K89"/>
    <mergeCell ref="B90:K90"/>
    <mergeCell ref="B91:K91"/>
    <mergeCell ref="A60:K60"/>
    <mergeCell ref="A61:K61"/>
    <mergeCell ref="A75:K75"/>
    <mergeCell ref="C76:D76"/>
    <mergeCell ref="A26:K26"/>
    <mergeCell ref="A27:K27"/>
    <mergeCell ref="A28:K28"/>
    <mergeCell ref="A29:K29"/>
    <mergeCell ref="A34:K34"/>
    <mergeCell ref="A82:K82"/>
    <mergeCell ref="A79:K79"/>
    <mergeCell ref="A80:K80"/>
    <mergeCell ref="A66:K66"/>
    <mergeCell ref="A58:K58"/>
    <mergeCell ref="A59:K59"/>
    <mergeCell ref="A70:K70"/>
    <mergeCell ref="A271:D271"/>
    <mergeCell ref="J271:K271"/>
    <mergeCell ref="A233:K233"/>
    <mergeCell ref="B234:D234"/>
    <mergeCell ref="E234:K234"/>
    <mergeCell ref="E235:K235"/>
    <mergeCell ref="E236:K236"/>
    <mergeCell ref="E237:K237"/>
    <mergeCell ref="A267:K267"/>
    <mergeCell ref="A266:K266"/>
    <mergeCell ref="A260:K260"/>
    <mergeCell ref="A250:K250"/>
    <mergeCell ref="A265:K265"/>
    <mergeCell ref="A249:K249"/>
    <mergeCell ref="A261:K261"/>
    <mergeCell ref="A248:K248"/>
    <mergeCell ref="A246:K246"/>
    <mergeCell ref="A262:K262"/>
    <mergeCell ref="A239:K239"/>
    <mergeCell ref="A263:K263"/>
    <mergeCell ref="A264:K264"/>
    <mergeCell ref="A259:K259"/>
    <mergeCell ref="A257:K257"/>
    <mergeCell ref="A254:K254"/>
    <mergeCell ref="A63:K63"/>
    <mergeCell ref="A64:K64"/>
    <mergeCell ref="A229:K229"/>
    <mergeCell ref="A231:K231"/>
    <mergeCell ref="M227:W227"/>
    <mergeCell ref="A131:K131"/>
    <mergeCell ref="B132:K132"/>
    <mergeCell ref="A134:K134"/>
    <mergeCell ref="C135:K135"/>
    <mergeCell ref="D136:K136"/>
    <mergeCell ref="B212:K212"/>
    <mergeCell ref="A162:K162"/>
    <mergeCell ref="M230:W230"/>
    <mergeCell ref="B167:K167"/>
    <mergeCell ref="B100:K100"/>
    <mergeCell ref="A109:K109"/>
    <mergeCell ref="A127:K127"/>
    <mergeCell ref="A128:K128"/>
    <mergeCell ref="A98:K98"/>
    <mergeCell ref="A99:K99"/>
    <mergeCell ref="M231:W231"/>
    <mergeCell ref="A65:K65"/>
    <mergeCell ref="A72:K72"/>
    <mergeCell ref="A77:K77"/>
    <mergeCell ref="A103:K103"/>
    <mergeCell ref="A115:K115"/>
    <mergeCell ref="A116:K116"/>
    <mergeCell ref="B111:K111"/>
    <mergeCell ref="A101:K101"/>
    <mergeCell ref="A102:K102"/>
    <mergeCell ref="A112:K112"/>
    <mergeCell ref="C185:K185"/>
    <mergeCell ref="C187:K187"/>
    <mergeCell ref="C188:K188"/>
    <mergeCell ref="A190:K190"/>
    <mergeCell ref="A156:K156"/>
    <mergeCell ref="A154:K154"/>
    <mergeCell ref="A224:K224"/>
    <mergeCell ref="A198:K198"/>
    <mergeCell ref="A230:K230"/>
    <mergeCell ref="A83:K83"/>
    <mergeCell ref="A81:K81"/>
    <mergeCell ref="A51:K51"/>
    <mergeCell ref="M228:W228"/>
    <mergeCell ref="A46:K46"/>
    <mergeCell ref="A47:K47"/>
    <mergeCell ref="A39:K39"/>
    <mergeCell ref="A54:K54"/>
    <mergeCell ref="A55:K55"/>
    <mergeCell ref="A56:K56"/>
    <mergeCell ref="A57:K57"/>
    <mergeCell ref="C137:K137"/>
    <mergeCell ref="C138:K138"/>
    <mergeCell ref="C139:K139"/>
    <mergeCell ref="C140:K140"/>
    <mergeCell ref="B106:K106"/>
    <mergeCell ref="B107:K107"/>
    <mergeCell ref="B108:K108"/>
    <mergeCell ref="A129:K129"/>
    <mergeCell ref="B92:K92"/>
    <mergeCell ref="B93:K93"/>
    <mergeCell ref="B94:K94"/>
    <mergeCell ref="A113:K113"/>
    <mergeCell ref="B104:K104"/>
    <mergeCell ref="B105:K105"/>
    <mergeCell ref="A62:K62"/>
    <mergeCell ref="M1:M5"/>
    <mergeCell ref="A14:K14"/>
    <mergeCell ref="A8:K8"/>
    <mergeCell ref="A9:K9"/>
    <mergeCell ref="A10:K10"/>
    <mergeCell ref="B19:K19"/>
    <mergeCell ref="A49:K49"/>
    <mergeCell ref="A20:K20"/>
    <mergeCell ref="A21:K21"/>
    <mergeCell ref="A22:K22"/>
    <mergeCell ref="A48:K48"/>
    <mergeCell ref="A11:K11"/>
    <mergeCell ref="A12:K12"/>
    <mergeCell ref="A15:K15"/>
    <mergeCell ref="A17:K17"/>
    <mergeCell ref="A18:K18"/>
    <mergeCell ref="A16:K16"/>
    <mergeCell ref="A32:K32"/>
    <mergeCell ref="B33:K33"/>
    <mergeCell ref="A44:K44"/>
    <mergeCell ref="A42:K42"/>
    <mergeCell ref="A36:K36"/>
    <mergeCell ref="A30:K30"/>
    <mergeCell ref="A38:K38"/>
    <mergeCell ref="A199:K199"/>
    <mergeCell ref="C179:K179"/>
    <mergeCell ref="C180:K180"/>
    <mergeCell ref="C182:K182"/>
    <mergeCell ref="C183:K183"/>
    <mergeCell ref="C184:K184"/>
    <mergeCell ref="A176:K176"/>
    <mergeCell ref="B175:K175"/>
    <mergeCell ref="A177:K177"/>
    <mergeCell ref="B192:K192"/>
    <mergeCell ref="B193:K193"/>
    <mergeCell ref="B194:K194"/>
    <mergeCell ref="B195:K195"/>
    <mergeCell ref="B178:K178"/>
    <mergeCell ref="B181:K181"/>
    <mergeCell ref="B186:K186"/>
    <mergeCell ref="B189:K189"/>
    <mergeCell ref="B196:K196"/>
    <mergeCell ref="A71:K71"/>
    <mergeCell ref="A170:K170"/>
    <mergeCell ref="B171:K171"/>
    <mergeCell ref="A173:K173"/>
    <mergeCell ref="B174:K174"/>
    <mergeCell ref="A169:K169"/>
    <mergeCell ref="A133:K133"/>
    <mergeCell ref="A110:K110"/>
    <mergeCell ref="A114:K114"/>
    <mergeCell ref="A130:K130"/>
    <mergeCell ref="A121:K121"/>
    <mergeCell ref="A122:K122"/>
    <mergeCell ref="A123:K123"/>
    <mergeCell ref="A124:K124"/>
    <mergeCell ref="A125:K125"/>
    <mergeCell ref="A126:K126"/>
    <mergeCell ref="B120:K120"/>
    <mergeCell ref="A155:K155"/>
    <mergeCell ref="C168:K168"/>
    <mergeCell ref="A172:K172"/>
    <mergeCell ref="A159:K159"/>
    <mergeCell ref="B160:K160"/>
    <mergeCell ref="A152:K152"/>
    <mergeCell ref="A153:K153"/>
    <mergeCell ref="A158:K158"/>
    <mergeCell ref="B219:K219"/>
    <mergeCell ref="D141:K141"/>
    <mergeCell ref="D142:K142"/>
    <mergeCell ref="D145:K145"/>
    <mergeCell ref="D143:K143"/>
    <mergeCell ref="D144:K144"/>
    <mergeCell ref="D146:K146"/>
    <mergeCell ref="D147:K147"/>
    <mergeCell ref="A157:K157"/>
    <mergeCell ref="B216:K216"/>
    <mergeCell ref="B217:K217"/>
    <mergeCell ref="A197:K197"/>
    <mergeCell ref="A148:K148"/>
    <mergeCell ref="A149:K149"/>
    <mergeCell ref="A150:K150"/>
    <mergeCell ref="A151:K151"/>
    <mergeCell ref="B163:K163"/>
    <mergeCell ref="C164:K164"/>
    <mergeCell ref="C165:K165"/>
    <mergeCell ref="C166:K166"/>
    <mergeCell ref="B201:K201"/>
    <mergeCell ref="B202:K202"/>
    <mergeCell ref="A191:K191"/>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bagatelne vrijednosti -------------------------------------------------------------</oddHeader>
    <oddFooter>&amp;R&amp;"Arial,Podebljano"&amp;8str. &amp;P/&amp;N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28"/>
  <sheetViews>
    <sheetView zoomScaleNormal="100" workbookViewId="0">
      <selection activeCell="I9" sqref="I9"/>
    </sheetView>
  </sheetViews>
  <sheetFormatPr defaultRowHeight="12.75"/>
  <cols>
    <col min="1" max="1" width="21.140625" style="34" customWidth="1"/>
    <col min="2" max="2" width="22.28515625" style="34" customWidth="1"/>
    <col min="3" max="3" width="6.85546875" style="34" customWidth="1"/>
    <col min="4" max="4" width="10.140625" style="34" customWidth="1"/>
    <col min="5" max="5" width="13.7109375" style="34" customWidth="1"/>
    <col min="6" max="6" width="18.140625" style="34" customWidth="1"/>
    <col min="7" max="7" width="5.85546875" style="34" customWidth="1"/>
    <col min="8" max="8" width="5.28515625" style="34" customWidth="1"/>
    <col min="9" max="9" width="83.85546875" style="34" customWidth="1"/>
    <col min="10" max="256" width="9.140625" style="34"/>
    <col min="257" max="257" width="51.5703125" style="34" customWidth="1"/>
    <col min="258" max="258" width="6.85546875" style="34" customWidth="1"/>
    <col min="259" max="259" width="9.28515625" style="34" customWidth="1"/>
    <col min="260" max="260" width="14.28515625" style="34" customWidth="1"/>
    <col min="261" max="261" width="12.5703125" style="34" customWidth="1"/>
    <col min="262" max="262" width="39.42578125" style="34" customWidth="1"/>
    <col min="263" max="512" width="9.140625" style="34"/>
    <col min="513" max="513" width="51.5703125" style="34" customWidth="1"/>
    <col min="514" max="514" width="6.85546875" style="34" customWidth="1"/>
    <col min="515" max="515" width="9.28515625" style="34" customWidth="1"/>
    <col min="516" max="516" width="14.28515625" style="34" customWidth="1"/>
    <col min="517" max="517" width="12.5703125" style="34" customWidth="1"/>
    <col min="518" max="518" width="39.42578125" style="34" customWidth="1"/>
    <col min="519" max="768" width="9.140625" style="34"/>
    <col min="769" max="769" width="51.5703125" style="34" customWidth="1"/>
    <col min="770" max="770" width="6.85546875" style="34" customWidth="1"/>
    <col min="771" max="771" width="9.28515625" style="34" customWidth="1"/>
    <col min="772" max="772" width="14.28515625" style="34" customWidth="1"/>
    <col min="773" max="773" width="12.5703125" style="34" customWidth="1"/>
    <col min="774" max="774" width="39.42578125" style="34" customWidth="1"/>
    <col min="775" max="1024" width="9.140625" style="34"/>
    <col min="1025" max="1025" width="51.5703125" style="34" customWidth="1"/>
    <col min="1026" max="1026" width="6.85546875" style="34" customWidth="1"/>
    <col min="1027" max="1027" width="9.28515625" style="34" customWidth="1"/>
    <col min="1028" max="1028" width="14.28515625" style="34" customWidth="1"/>
    <col min="1029" max="1029" width="12.5703125" style="34" customWidth="1"/>
    <col min="1030" max="1030" width="39.42578125" style="34" customWidth="1"/>
    <col min="1031" max="1280" width="9.140625" style="34"/>
    <col min="1281" max="1281" width="51.5703125" style="34" customWidth="1"/>
    <col min="1282" max="1282" width="6.85546875" style="34" customWidth="1"/>
    <col min="1283" max="1283" width="9.28515625" style="34" customWidth="1"/>
    <col min="1284" max="1284" width="14.28515625" style="34" customWidth="1"/>
    <col min="1285" max="1285" width="12.5703125" style="34" customWidth="1"/>
    <col min="1286" max="1286" width="39.42578125" style="34" customWidth="1"/>
    <col min="1287" max="1536" width="9.140625" style="34"/>
    <col min="1537" max="1537" width="51.5703125" style="34" customWidth="1"/>
    <col min="1538" max="1538" width="6.85546875" style="34" customWidth="1"/>
    <col min="1539" max="1539" width="9.28515625" style="34" customWidth="1"/>
    <col min="1540" max="1540" width="14.28515625" style="34" customWidth="1"/>
    <col min="1541" max="1541" width="12.5703125" style="34" customWidth="1"/>
    <col min="1542" max="1542" width="39.42578125" style="34" customWidth="1"/>
    <col min="1543" max="1792" width="9.140625" style="34"/>
    <col min="1793" max="1793" width="51.5703125" style="34" customWidth="1"/>
    <col min="1794" max="1794" width="6.85546875" style="34" customWidth="1"/>
    <col min="1795" max="1795" width="9.28515625" style="34" customWidth="1"/>
    <col min="1796" max="1796" width="14.28515625" style="34" customWidth="1"/>
    <col min="1797" max="1797" width="12.5703125" style="34" customWidth="1"/>
    <col min="1798" max="1798" width="39.42578125" style="34" customWidth="1"/>
    <col min="1799" max="2048" width="9.140625" style="34"/>
    <col min="2049" max="2049" width="51.5703125" style="34" customWidth="1"/>
    <col min="2050" max="2050" width="6.85546875" style="34" customWidth="1"/>
    <col min="2051" max="2051" width="9.28515625" style="34" customWidth="1"/>
    <col min="2052" max="2052" width="14.28515625" style="34" customWidth="1"/>
    <col min="2053" max="2053" width="12.5703125" style="34" customWidth="1"/>
    <col min="2054" max="2054" width="39.42578125" style="34" customWidth="1"/>
    <col min="2055" max="2304" width="9.140625" style="34"/>
    <col min="2305" max="2305" width="51.5703125" style="34" customWidth="1"/>
    <col min="2306" max="2306" width="6.85546875" style="34" customWidth="1"/>
    <col min="2307" max="2307" width="9.28515625" style="34" customWidth="1"/>
    <col min="2308" max="2308" width="14.28515625" style="34" customWidth="1"/>
    <col min="2309" max="2309" width="12.5703125" style="34" customWidth="1"/>
    <col min="2310" max="2310" width="39.42578125" style="34" customWidth="1"/>
    <col min="2311" max="2560" width="9.140625" style="34"/>
    <col min="2561" max="2561" width="51.5703125" style="34" customWidth="1"/>
    <col min="2562" max="2562" width="6.85546875" style="34" customWidth="1"/>
    <col min="2563" max="2563" width="9.28515625" style="34" customWidth="1"/>
    <col min="2564" max="2564" width="14.28515625" style="34" customWidth="1"/>
    <col min="2565" max="2565" width="12.5703125" style="34" customWidth="1"/>
    <col min="2566" max="2566" width="39.42578125" style="34" customWidth="1"/>
    <col min="2567" max="2816" width="9.140625" style="34"/>
    <col min="2817" max="2817" width="51.5703125" style="34" customWidth="1"/>
    <col min="2818" max="2818" width="6.85546875" style="34" customWidth="1"/>
    <col min="2819" max="2819" width="9.28515625" style="34" customWidth="1"/>
    <col min="2820" max="2820" width="14.28515625" style="34" customWidth="1"/>
    <col min="2821" max="2821" width="12.5703125" style="34" customWidth="1"/>
    <col min="2822" max="2822" width="39.42578125" style="34" customWidth="1"/>
    <col min="2823" max="3072" width="9.140625" style="34"/>
    <col min="3073" max="3073" width="51.5703125" style="34" customWidth="1"/>
    <col min="3074" max="3074" width="6.85546875" style="34" customWidth="1"/>
    <col min="3075" max="3075" width="9.28515625" style="34" customWidth="1"/>
    <col min="3076" max="3076" width="14.28515625" style="34" customWidth="1"/>
    <col min="3077" max="3077" width="12.5703125" style="34" customWidth="1"/>
    <col min="3078" max="3078" width="39.42578125" style="34" customWidth="1"/>
    <col min="3079" max="3328" width="9.140625" style="34"/>
    <col min="3329" max="3329" width="51.5703125" style="34" customWidth="1"/>
    <col min="3330" max="3330" width="6.85546875" style="34" customWidth="1"/>
    <col min="3331" max="3331" width="9.28515625" style="34" customWidth="1"/>
    <col min="3332" max="3332" width="14.28515625" style="34" customWidth="1"/>
    <col min="3333" max="3333" width="12.5703125" style="34" customWidth="1"/>
    <col min="3334" max="3334" width="39.42578125" style="34" customWidth="1"/>
    <col min="3335" max="3584" width="9.140625" style="34"/>
    <col min="3585" max="3585" width="51.5703125" style="34" customWidth="1"/>
    <col min="3586" max="3586" width="6.85546875" style="34" customWidth="1"/>
    <col min="3587" max="3587" width="9.28515625" style="34" customWidth="1"/>
    <col min="3588" max="3588" width="14.28515625" style="34" customWidth="1"/>
    <col min="3589" max="3589" width="12.5703125" style="34" customWidth="1"/>
    <col min="3590" max="3590" width="39.42578125" style="34" customWidth="1"/>
    <col min="3591" max="3840" width="9.140625" style="34"/>
    <col min="3841" max="3841" width="51.5703125" style="34" customWidth="1"/>
    <col min="3842" max="3842" width="6.85546875" style="34" customWidth="1"/>
    <col min="3843" max="3843" width="9.28515625" style="34" customWidth="1"/>
    <col min="3844" max="3844" width="14.28515625" style="34" customWidth="1"/>
    <col min="3845" max="3845" width="12.5703125" style="34" customWidth="1"/>
    <col min="3846" max="3846" width="39.42578125" style="34" customWidth="1"/>
    <col min="3847" max="4096" width="9.140625" style="34"/>
    <col min="4097" max="4097" width="51.5703125" style="34" customWidth="1"/>
    <col min="4098" max="4098" width="6.85546875" style="34" customWidth="1"/>
    <col min="4099" max="4099" width="9.28515625" style="34" customWidth="1"/>
    <col min="4100" max="4100" width="14.28515625" style="34" customWidth="1"/>
    <col min="4101" max="4101" width="12.5703125" style="34" customWidth="1"/>
    <col min="4102" max="4102" width="39.42578125" style="34" customWidth="1"/>
    <col min="4103" max="4352" width="9.140625" style="34"/>
    <col min="4353" max="4353" width="51.5703125" style="34" customWidth="1"/>
    <col min="4354" max="4354" width="6.85546875" style="34" customWidth="1"/>
    <col min="4355" max="4355" width="9.28515625" style="34" customWidth="1"/>
    <col min="4356" max="4356" width="14.28515625" style="34" customWidth="1"/>
    <col min="4357" max="4357" width="12.5703125" style="34" customWidth="1"/>
    <col min="4358" max="4358" width="39.42578125" style="34" customWidth="1"/>
    <col min="4359" max="4608" width="9.140625" style="34"/>
    <col min="4609" max="4609" width="51.5703125" style="34" customWidth="1"/>
    <col min="4610" max="4610" width="6.85546875" style="34" customWidth="1"/>
    <col min="4611" max="4611" width="9.28515625" style="34" customWidth="1"/>
    <col min="4612" max="4612" width="14.28515625" style="34" customWidth="1"/>
    <col min="4613" max="4613" width="12.5703125" style="34" customWidth="1"/>
    <col min="4614" max="4614" width="39.42578125" style="34" customWidth="1"/>
    <col min="4615" max="4864" width="9.140625" style="34"/>
    <col min="4865" max="4865" width="51.5703125" style="34" customWidth="1"/>
    <col min="4866" max="4866" width="6.85546875" style="34" customWidth="1"/>
    <col min="4867" max="4867" width="9.28515625" style="34" customWidth="1"/>
    <col min="4868" max="4868" width="14.28515625" style="34" customWidth="1"/>
    <col min="4869" max="4869" width="12.5703125" style="34" customWidth="1"/>
    <col min="4870" max="4870" width="39.42578125" style="34" customWidth="1"/>
    <col min="4871" max="5120" width="9.140625" style="34"/>
    <col min="5121" max="5121" width="51.5703125" style="34" customWidth="1"/>
    <col min="5122" max="5122" width="6.85546875" style="34" customWidth="1"/>
    <col min="5123" max="5123" width="9.28515625" style="34" customWidth="1"/>
    <col min="5124" max="5124" width="14.28515625" style="34" customWidth="1"/>
    <col min="5125" max="5125" width="12.5703125" style="34" customWidth="1"/>
    <col min="5126" max="5126" width="39.42578125" style="34" customWidth="1"/>
    <col min="5127" max="5376" width="9.140625" style="34"/>
    <col min="5377" max="5377" width="51.5703125" style="34" customWidth="1"/>
    <col min="5378" max="5378" width="6.85546875" style="34" customWidth="1"/>
    <col min="5379" max="5379" width="9.28515625" style="34" customWidth="1"/>
    <col min="5380" max="5380" width="14.28515625" style="34" customWidth="1"/>
    <col min="5381" max="5381" width="12.5703125" style="34" customWidth="1"/>
    <col min="5382" max="5382" width="39.42578125" style="34" customWidth="1"/>
    <col min="5383" max="5632" width="9.140625" style="34"/>
    <col min="5633" max="5633" width="51.5703125" style="34" customWidth="1"/>
    <col min="5634" max="5634" width="6.85546875" style="34" customWidth="1"/>
    <col min="5635" max="5635" width="9.28515625" style="34" customWidth="1"/>
    <col min="5636" max="5636" width="14.28515625" style="34" customWidth="1"/>
    <col min="5637" max="5637" width="12.5703125" style="34" customWidth="1"/>
    <col min="5638" max="5638" width="39.42578125" style="34" customWidth="1"/>
    <col min="5639" max="5888" width="9.140625" style="34"/>
    <col min="5889" max="5889" width="51.5703125" style="34" customWidth="1"/>
    <col min="5890" max="5890" width="6.85546875" style="34" customWidth="1"/>
    <col min="5891" max="5891" width="9.28515625" style="34" customWidth="1"/>
    <col min="5892" max="5892" width="14.28515625" style="34" customWidth="1"/>
    <col min="5893" max="5893" width="12.5703125" style="34" customWidth="1"/>
    <col min="5894" max="5894" width="39.42578125" style="34" customWidth="1"/>
    <col min="5895" max="6144" width="9.140625" style="34"/>
    <col min="6145" max="6145" width="51.5703125" style="34" customWidth="1"/>
    <col min="6146" max="6146" width="6.85546875" style="34" customWidth="1"/>
    <col min="6147" max="6147" width="9.28515625" style="34" customWidth="1"/>
    <col min="6148" max="6148" width="14.28515625" style="34" customWidth="1"/>
    <col min="6149" max="6149" width="12.5703125" style="34" customWidth="1"/>
    <col min="6150" max="6150" width="39.42578125" style="34" customWidth="1"/>
    <col min="6151" max="6400" width="9.140625" style="34"/>
    <col min="6401" max="6401" width="51.5703125" style="34" customWidth="1"/>
    <col min="6402" max="6402" width="6.85546875" style="34" customWidth="1"/>
    <col min="6403" max="6403" width="9.28515625" style="34" customWidth="1"/>
    <col min="6404" max="6404" width="14.28515625" style="34" customWidth="1"/>
    <col min="6405" max="6405" width="12.5703125" style="34" customWidth="1"/>
    <col min="6406" max="6406" width="39.42578125" style="34" customWidth="1"/>
    <col min="6407" max="6656" width="9.140625" style="34"/>
    <col min="6657" max="6657" width="51.5703125" style="34" customWidth="1"/>
    <col min="6658" max="6658" width="6.85546875" style="34" customWidth="1"/>
    <col min="6659" max="6659" width="9.28515625" style="34" customWidth="1"/>
    <col min="6660" max="6660" width="14.28515625" style="34" customWidth="1"/>
    <col min="6661" max="6661" width="12.5703125" style="34" customWidth="1"/>
    <col min="6662" max="6662" width="39.42578125" style="34" customWidth="1"/>
    <col min="6663" max="6912" width="9.140625" style="34"/>
    <col min="6913" max="6913" width="51.5703125" style="34" customWidth="1"/>
    <col min="6914" max="6914" width="6.85546875" style="34" customWidth="1"/>
    <col min="6915" max="6915" width="9.28515625" style="34" customWidth="1"/>
    <col min="6916" max="6916" width="14.28515625" style="34" customWidth="1"/>
    <col min="6917" max="6917" width="12.5703125" style="34" customWidth="1"/>
    <col min="6918" max="6918" width="39.42578125" style="34" customWidth="1"/>
    <col min="6919" max="7168" width="9.140625" style="34"/>
    <col min="7169" max="7169" width="51.5703125" style="34" customWidth="1"/>
    <col min="7170" max="7170" width="6.85546875" style="34" customWidth="1"/>
    <col min="7171" max="7171" width="9.28515625" style="34" customWidth="1"/>
    <col min="7172" max="7172" width="14.28515625" style="34" customWidth="1"/>
    <col min="7173" max="7173" width="12.5703125" style="34" customWidth="1"/>
    <col min="7174" max="7174" width="39.42578125" style="34" customWidth="1"/>
    <col min="7175" max="7424" width="9.140625" style="34"/>
    <col min="7425" max="7425" width="51.5703125" style="34" customWidth="1"/>
    <col min="7426" max="7426" width="6.85546875" style="34" customWidth="1"/>
    <col min="7427" max="7427" width="9.28515625" style="34" customWidth="1"/>
    <col min="7428" max="7428" width="14.28515625" style="34" customWidth="1"/>
    <col min="7429" max="7429" width="12.5703125" style="34" customWidth="1"/>
    <col min="7430" max="7430" width="39.42578125" style="34" customWidth="1"/>
    <col min="7431" max="7680" width="9.140625" style="34"/>
    <col min="7681" max="7681" width="51.5703125" style="34" customWidth="1"/>
    <col min="7682" max="7682" width="6.85546875" style="34" customWidth="1"/>
    <col min="7683" max="7683" width="9.28515625" style="34" customWidth="1"/>
    <col min="7684" max="7684" width="14.28515625" style="34" customWidth="1"/>
    <col min="7685" max="7685" width="12.5703125" style="34" customWidth="1"/>
    <col min="7686" max="7686" width="39.42578125" style="34" customWidth="1"/>
    <col min="7687" max="7936" width="9.140625" style="34"/>
    <col min="7937" max="7937" width="51.5703125" style="34" customWidth="1"/>
    <col min="7938" max="7938" width="6.85546875" style="34" customWidth="1"/>
    <col min="7939" max="7939" width="9.28515625" style="34" customWidth="1"/>
    <col min="7940" max="7940" width="14.28515625" style="34" customWidth="1"/>
    <col min="7941" max="7941" width="12.5703125" style="34" customWidth="1"/>
    <col min="7942" max="7942" width="39.42578125" style="34" customWidth="1"/>
    <col min="7943" max="8192" width="9.140625" style="34"/>
    <col min="8193" max="8193" width="51.5703125" style="34" customWidth="1"/>
    <col min="8194" max="8194" width="6.85546875" style="34" customWidth="1"/>
    <col min="8195" max="8195" width="9.28515625" style="34" customWidth="1"/>
    <col min="8196" max="8196" width="14.28515625" style="34" customWidth="1"/>
    <col min="8197" max="8197" width="12.5703125" style="34" customWidth="1"/>
    <col min="8198" max="8198" width="39.42578125" style="34" customWidth="1"/>
    <col min="8199" max="8448" width="9.140625" style="34"/>
    <col min="8449" max="8449" width="51.5703125" style="34" customWidth="1"/>
    <col min="8450" max="8450" width="6.85546875" style="34" customWidth="1"/>
    <col min="8451" max="8451" width="9.28515625" style="34" customWidth="1"/>
    <col min="8452" max="8452" width="14.28515625" style="34" customWidth="1"/>
    <col min="8453" max="8453" width="12.5703125" style="34" customWidth="1"/>
    <col min="8454" max="8454" width="39.42578125" style="34" customWidth="1"/>
    <col min="8455" max="8704" width="9.140625" style="34"/>
    <col min="8705" max="8705" width="51.5703125" style="34" customWidth="1"/>
    <col min="8706" max="8706" width="6.85546875" style="34" customWidth="1"/>
    <col min="8707" max="8707" width="9.28515625" style="34" customWidth="1"/>
    <col min="8708" max="8708" width="14.28515625" style="34" customWidth="1"/>
    <col min="8709" max="8709" width="12.5703125" style="34" customWidth="1"/>
    <col min="8710" max="8710" width="39.42578125" style="34" customWidth="1"/>
    <col min="8711" max="8960" width="9.140625" style="34"/>
    <col min="8961" max="8961" width="51.5703125" style="34" customWidth="1"/>
    <col min="8962" max="8962" width="6.85546875" style="34" customWidth="1"/>
    <col min="8963" max="8963" width="9.28515625" style="34" customWidth="1"/>
    <col min="8964" max="8964" width="14.28515625" style="34" customWidth="1"/>
    <col min="8965" max="8965" width="12.5703125" style="34" customWidth="1"/>
    <col min="8966" max="8966" width="39.42578125" style="34" customWidth="1"/>
    <col min="8967" max="9216" width="9.140625" style="34"/>
    <col min="9217" max="9217" width="51.5703125" style="34" customWidth="1"/>
    <col min="9218" max="9218" width="6.85546875" style="34" customWidth="1"/>
    <col min="9219" max="9219" width="9.28515625" style="34" customWidth="1"/>
    <col min="9220" max="9220" width="14.28515625" style="34" customWidth="1"/>
    <col min="9221" max="9221" width="12.5703125" style="34" customWidth="1"/>
    <col min="9222" max="9222" width="39.42578125" style="34" customWidth="1"/>
    <col min="9223" max="9472" width="9.140625" style="34"/>
    <col min="9473" max="9473" width="51.5703125" style="34" customWidth="1"/>
    <col min="9474" max="9474" width="6.85546875" style="34" customWidth="1"/>
    <col min="9475" max="9475" width="9.28515625" style="34" customWidth="1"/>
    <col min="9476" max="9476" width="14.28515625" style="34" customWidth="1"/>
    <col min="9477" max="9477" width="12.5703125" style="34" customWidth="1"/>
    <col min="9478" max="9478" width="39.42578125" style="34" customWidth="1"/>
    <col min="9479" max="9728" width="9.140625" style="34"/>
    <col min="9729" max="9729" width="51.5703125" style="34" customWidth="1"/>
    <col min="9730" max="9730" width="6.85546875" style="34" customWidth="1"/>
    <col min="9731" max="9731" width="9.28515625" style="34" customWidth="1"/>
    <col min="9732" max="9732" width="14.28515625" style="34" customWidth="1"/>
    <col min="9733" max="9733" width="12.5703125" style="34" customWidth="1"/>
    <col min="9734" max="9734" width="39.42578125" style="34" customWidth="1"/>
    <col min="9735" max="9984" width="9.140625" style="34"/>
    <col min="9985" max="9985" width="51.5703125" style="34" customWidth="1"/>
    <col min="9986" max="9986" width="6.85546875" style="34" customWidth="1"/>
    <col min="9987" max="9987" width="9.28515625" style="34" customWidth="1"/>
    <col min="9988" max="9988" width="14.28515625" style="34" customWidth="1"/>
    <col min="9989" max="9989" width="12.5703125" style="34" customWidth="1"/>
    <col min="9990" max="9990" width="39.42578125" style="34" customWidth="1"/>
    <col min="9991" max="10240" width="9.140625" style="34"/>
    <col min="10241" max="10241" width="51.5703125" style="34" customWidth="1"/>
    <col min="10242" max="10242" width="6.85546875" style="34" customWidth="1"/>
    <col min="10243" max="10243" width="9.28515625" style="34" customWidth="1"/>
    <col min="10244" max="10244" width="14.28515625" style="34" customWidth="1"/>
    <col min="10245" max="10245" width="12.5703125" style="34" customWidth="1"/>
    <col min="10246" max="10246" width="39.42578125" style="34" customWidth="1"/>
    <col min="10247" max="10496" width="9.140625" style="34"/>
    <col min="10497" max="10497" width="51.5703125" style="34" customWidth="1"/>
    <col min="10498" max="10498" width="6.85546875" style="34" customWidth="1"/>
    <col min="10499" max="10499" width="9.28515625" style="34" customWidth="1"/>
    <col min="10500" max="10500" width="14.28515625" style="34" customWidth="1"/>
    <col min="10501" max="10501" width="12.5703125" style="34" customWidth="1"/>
    <col min="10502" max="10502" width="39.42578125" style="34" customWidth="1"/>
    <col min="10503" max="10752" width="9.140625" style="34"/>
    <col min="10753" max="10753" width="51.5703125" style="34" customWidth="1"/>
    <col min="10754" max="10754" width="6.85546875" style="34" customWidth="1"/>
    <col min="10755" max="10755" width="9.28515625" style="34" customWidth="1"/>
    <col min="10756" max="10756" width="14.28515625" style="34" customWidth="1"/>
    <col min="10757" max="10757" width="12.5703125" style="34" customWidth="1"/>
    <col min="10758" max="10758" width="39.42578125" style="34" customWidth="1"/>
    <col min="10759" max="11008" width="9.140625" style="34"/>
    <col min="11009" max="11009" width="51.5703125" style="34" customWidth="1"/>
    <col min="11010" max="11010" width="6.85546875" style="34" customWidth="1"/>
    <col min="11011" max="11011" width="9.28515625" style="34" customWidth="1"/>
    <col min="11012" max="11012" width="14.28515625" style="34" customWidth="1"/>
    <col min="11013" max="11013" width="12.5703125" style="34" customWidth="1"/>
    <col min="11014" max="11014" width="39.42578125" style="34" customWidth="1"/>
    <col min="11015" max="11264" width="9.140625" style="34"/>
    <col min="11265" max="11265" width="51.5703125" style="34" customWidth="1"/>
    <col min="11266" max="11266" width="6.85546875" style="34" customWidth="1"/>
    <col min="11267" max="11267" width="9.28515625" style="34" customWidth="1"/>
    <col min="11268" max="11268" width="14.28515625" style="34" customWidth="1"/>
    <col min="11269" max="11269" width="12.5703125" style="34" customWidth="1"/>
    <col min="11270" max="11270" width="39.42578125" style="34" customWidth="1"/>
    <col min="11271" max="11520" width="9.140625" style="34"/>
    <col min="11521" max="11521" width="51.5703125" style="34" customWidth="1"/>
    <col min="11522" max="11522" width="6.85546875" style="34" customWidth="1"/>
    <col min="11523" max="11523" width="9.28515625" style="34" customWidth="1"/>
    <col min="11524" max="11524" width="14.28515625" style="34" customWidth="1"/>
    <col min="11525" max="11525" width="12.5703125" style="34" customWidth="1"/>
    <col min="11526" max="11526" width="39.42578125" style="34" customWidth="1"/>
    <col min="11527" max="11776" width="9.140625" style="34"/>
    <col min="11777" max="11777" width="51.5703125" style="34" customWidth="1"/>
    <col min="11778" max="11778" width="6.85546875" style="34" customWidth="1"/>
    <col min="11779" max="11779" width="9.28515625" style="34" customWidth="1"/>
    <col min="11780" max="11780" width="14.28515625" style="34" customWidth="1"/>
    <col min="11781" max="11781" width="12.5703125" style="34" customWidth="1"/>
    <col min="11782" max="11782" width="39.42578125" style="34" customWidth="1"/>
    <col min="11783" max="12032" width="9.140625" style="34"/>
    <col min="12033" max="12033" width="51.5703125" style="34" customWidth="1"/>
    <col min="12034" max="12034" width="6.85546875" style="34" customWidth="1"/>
    <col min="12035" max="12035" width="9.28515625" style="34" customWidth="1"/>
    <col min="12036" max="12036" width="14.28515625" style="34" customWidth="1"/>
    <col min="12037" max="12037" width="12.5703125" style="34" customWidth="1"/>
    <col min="12038" max="12038" width="39.42578125" style="34" customWidth="1"/>
    <col min="12039" max="12288" width="9.140625" style="34"/>
    <col min="12289" max="12289" width="51.5703125" style="34" customWidth="1"/>
    <col min="12290" max="12290" width="6.85546875" style="34" customWidth="1"/>
    <col min="12291" max="12291" width="9.28515625" style="34" customWidth="1"/>
    <col min="12292" max="12292" width="14.28515625" style="34" customWidth="1"/>
    <col min="12293" max="12293" width="12.5703125" style="34" customWidth="1"/>
    <col min="12294" max="12294" width="39.42578125" style="34" customWidth="1"/>
    <col min="12295" max="12544" width="9.140625" style="34"/>
    <col min="12545" max="12545" width="51.5703125" style="34" customWidth="1"/>
    <col min="12546" max="12546" width="6.85546875" style="34" customWidth="1"/>
    <col min="12547" max="12547" width="9.28515625" style="34" customWidth="1"/>
    <col min="12548" max="12548" width="14.28515625" style="34" customWidth="1"/>
    <col min="12549" max="12549" width="12.5703125" style="34" customWidth="1"/>
    <col min="12550" max="12550" width="39.42578125" style="34" customWidth="1"/>
    <col min="12551" max="12800" width="9.140625" style="34"/>
    <col min="12801" max="12801" width="51.5703125" style="34" customWidth="1"/>
    <col min="12802" max="12802" width="6.85546875" style="34" customWidth="1"/>
    <col min="12803" max="12803" width="9.28515625" style="34" customWidth="1"/>
    <col min="12804" max="12804" width="14.28515625" style="34" customWidth="1"/>
    <col min="12805" max="12805" width="12.5703125" style="34" customWidth="1"/>
    <col min="12806" max="12806" width="39.42578125" style="34" customWidth="1"/>
    <col min="12807" max="13056" width="9.140625" style="34"/>
    <col min="13057" max="13057" width="51.5703125" style="34" customWidth="1"/>
    <col min="13058" max="13058" width="6.85546875" style="34" customWidth="1"/>
    <col min="13059" max="13059" width="9.28515625" style="34" customWidth="1"/>
    <col min="13060" max="13060" width="14.28515625" style="34" customWidth="1"/>
    <col min="13061" max="13061" width="12.5703125" style="34" customWidth="1"/>
    <col min="13062" max="13062" width="39.42578125" style="34" customWidth="1"/>
    <col min="13063" max="13312" width="9.140625" style="34"/>
    <col min="13313" max="13313" width="51.5703125" style="34" customWidth="1"/>
    <col min="13314" max="13314" width="6.85546875" style="34" customWidth="1"/>
    <col min="13315" max="13315" width="9.28515625" style="34" customWidth="1"/>
    <col min="13316" max="13316" width="14.28515625" style="34" customWidth="1"/>
    <col min="13317" max="13317" width="12.5703125" style="34" customWidth="1"/>
    <col min="13318" max="13318" width="39.42578125" style="34" customWidth="1"/>
    <col min="13319" max="13568" width="9.140625" style="34"/>
    <col min="13569" max="13569" width="51.5703125" style="34" customWidth="1"/>
    <col min="13570" max="13570" width="6.85546875" style="34" customWidth="1"/>
    <col min="13571" max="13571" width="9.28515625" style="34" customWidth="1"/>
    <col min="13572" max="13572" width="14.28515625" style="34" customWidth="1"/>
    <col min="13573" max="13573" width="12.5703125" style="34" customWidth="1"/>
    <col min="13574" max="13574" width="39.42578125" style="34" customWidth="1"/>
    <col min="13575" max="13824" width="9.140625" style="34"/>
    <col min="13825" max="13825" width="51.5703125" style="34" customWidth="1"/>
    <col min="13826" max="13826" width="6.85546875" style="34" customWidth="1"/>
    <col min="13827" max="13827" width="9.28515625" style="34" customWidth="1"/>
    <col min="13828" max="13828" width="14.28515625" style="34" customWidth="1"/>
    <col min="13829" max="13829" width="12.5703125" style="34" customWidth="1"/>
    <col min="13830" max="13830" width="39.42578125" style="34" customWidth="1"/>
    <col min="13831" max="14080" width="9.140625" style="34"/>
    <col min="14081" max="14081" width="51.5703125" style="34" customWidth="1"/>
    <col min="14082" max="14082" width="6.85546875" style="34" customWidth="1"/>
    <col min="14083" max="14083" width="9.28515625" style="34" customWidth="1"/>
    <col min="14084" max="14084" width="14.28515625" style="34" customWidth="1"/>
    <col min="14085" max="14085" width="12.5703125" style="34" customWidth="1"/>
    <col min="14086" max="14086" width="39.42578125" style="34" customWidth="1"/>
    <col min="14087" max="14336" width="9.140625" style="34"/>
    <col min="14337" max="14337" width="51.5703125" style="34" customWidth="1"/>
    <col min="14338" max="14338" width="6.85546875" style="34" customWidth="1"/>
    <col min="14339" max="14339" width="9.28515625" style="34" customWidth="1"/>
    <col min="14340" max="14340" width="14.28515625" style="34" customWidth="1"/>
    <col min="14341" max="14341" width="12.5703125" style="34" customWidth="1"/>
    <col min="14342" max="14342" width="39.42578125" style="34" customWidth="1"/>
    <col min="14343" max="14592" width="9.140625" style="34"/>
    <col min="14593" max="14593" width="51.5703125" style="34" customWidth="1"/>
    <col min="14594" max="14594" width="6.85546875" style="34" customWidth="1"/>
    <col min="14595" max="14595" width="9.28515625" style="34" customWidth="1"/>
    <col min="14596" max="14596" width="14.28515625" style="34" customWidth="1"/>
    <col min="14597" max="14597" width="12.5703125" style="34" customWidth="1"/>
    <col min="14598" max="14598" width="39.42578125" style="34" customWidth="1"/>
    <col min="14599" max="14848" width="9.140625" style="34"/>
    <col min="14849" max="14849" width="51.5703125" style="34" customWidth="1"/>
    <col min="14850" max="14850" width="6.85546875" style="34" customWidth="1"/>
    <col min="14851" max="14851" width="9.28515625" style="34" customWidth="1"/>
    <col min="14852" max="14852" width="14.28515625" style="34" customWidth="1"/>
    <col min="14853" max="14853" width="12.5703125" style="34" customWidth="1"/>
    <col min="14854" max="14854" width="39.42578125" style="34" customWidth="1"/>
    <col min="14855" max="15104" width="9.140625" style="34"/>
    <col min="15105" max="15105" width="51.5703125" style="34" customWidth="1"/>
    <col min="15106" max="15106" width="6.85546875" style="34" customWidth="1"/>
    <col min="15107" max="15107" width="9.28515625" style="34" customWidth="1"/>
    <col min="15108" max="15108" width="14.28515625" style="34" customWidth="1"/>
    <col min="15109" max="15109" width="12.5703125" style="34" customWidth="1"/>
    <col min="15110" max="15110" width="39.42578125" style="34" customWidth="1"/>
    <col min="15111" max="15360" width="9.140625" style="34"/>
    <col min="15361" max="15361" width="51.5703125" style="34" customWidth="1"/>
    <col min="15362" max="15362" width="6.85546875" style="34" customWidth="1"/>
    <col min="15363" max="15363" width="9.28515625" style="34" customWidth="1"/>
    <col min="15364" max="15364" width="14.28515625" style="34" customWidth="1"/>
    <col min="15365" max="15365" width="12.5703125" style="34" customWidth="1"/>
    <col min="15366" max="15366" width="39.42578125" style="34" customWidth="1"/>
    <col min="15367" max="15616" width="9.140625" style="34"/>
    <col min="15617" max="15617" width="51.5703125" style="34" customWidth="1"/>
    <col min="15618" max="15618" width="6.85546875" style="34" customWidth="1"/>
    <col min="15619" max="15619" width="9.28515625" style="34" customWidth="1"/>
    <col min="15620" max="15620" width="14.28515625" style="34" customWidth="1"/>
    <col min="15621" max="15621" width="12.5703125" style="34" customWidth="1"/>
    <col min="15622" max="15622" width="39.42578125" style="34" customWidth="1"/>
    <col min="15623" max="15872" width="9.140625" style="34"/>
    <col min="15873" max="15873" width="51.5703125" style="34" customWidth="1"/>
    <col min="15874" max="15874" width="6.85546875" style="34" customWidth="1"/>
    <col min="15875" max="15875" width="9.28515625" style="34" customWidth="1"/>
    <col min="15876" max="15876" width="14.28515625" style="34" customWidth="1"/>
    <col min="15877" max="15877" width="12.5703125" style="34" customWidth="1"/>
    <col min="15878" max="15878" width="39.42578125" style="34" customWidth="1"/>
    <col min="15879" max="16128" width="9.140625" style="34"/>
    <col min="16129" max="16129" width="51.5703125" style="34" customWidth="1"/>
    <col min="16130" max="16130" width="6.85546875" style="34" customWidth="1"/>
    <col min="16131" max="16131" width="9.28515625" style="34" customWidth="1"/>
    <col min="16132" max="16132" width="14.28515625" style="34" customWidth="1"/>
    <col min="16133" max="16133" width="12.5703125" style="34" customWidth="1"/>
    <col min="16134" max="16134" width="39.42578125" style="34" customWidth="1"/>
    <col min="16135" max="16384" width="9.140625" style="34"/>
  </cols>
  <sheetData>
    <row r="1" spans="1:9" s="13" customFormat="1" ht="36" customHeight="1" thickTop="1" thickBot="1">
      <c r="A1" s="895" t="s">
        <v>113</v>
      </c>
      <c r="B1" s="895"/>
      <c r="C1" s="895"/>
      <c r="D1" s="895"/>
      <c r="E1" s="895"/>
      <c r="F1" s="895"/>
    </row>
    <row r="2" spans="1:9" s="13" customFormat="1" ht="20.100000000000001" customHeight="1" thickTop="1">
      <c r="A2" s="36"/>
      <c r="B2" s="36"/>
      <c r="C2" s="36"/>
      <c r="D2" s="36"/>
      <c r="E2" s="36"/>
      <c r="F2" s="36"/>
    </row>
    <row r="3" spans="1:9" s="14" customFormat="1" ht="30" customHeight="1">
      <c r="A3" s="35" t="s">
        <v>34</v>
      </c>
      <c r="B3" s="896">
        <f>'Ponudbeni list'!C8</f>
        <v>0</v>
      </c>
      <c r="C3" s="896"/>
      <c r="D3" s="896"/>
      <c r="E3" s="896"/>
      <c r="F3" s="896"/>
    </row>
    <row r="4" spans="1:9" s="14" customFormat="1" ht="30" customHeight="1">
      <c r="A4" s="35" t="s">
        <v>35</v>
      </c>
      <c r="B4" s="896">
        <f>'Ponudbeni list'!C9</f>
        <v>0</v>
      </c>
      <c r="C4" s="896"/>
      <c r="D4" s="896"/>
      <c r="E4" s="896"/>
      <c r="F4" s="896"/>
    </row>
    <row r="5" spans="1:9" s="14" customFormat="1" ht="30" customHeight="1">
      <c r="A5" s="35" t="s">
        <v>36</v>
      </c>
      <c r="B5" s="896">
        <f>'Ponudbeni list'!C10</f>
        <v>0</v>
      </c>
      <c r="C5" s="896"/>
      <c r="D5" s="896"/>
      <c r="E5" s="896"/>
      <c r="F5" s="896"/>
    </row>
    <row r="6" spans="1:9" s="14" customFormat="1" ht="18" customHeight="1">
      <c r="A6" s="35"/>
      <c r="B6" s="37"/>
      <c r="C6" s="37"/>
      <c r="D6" s="37"/>
      <c r="E6" s="37"/>
      <c r="F6" s="37"/>
    </row>
    <row r="7" spans="1:9" ht="18" customHeight="1" thickBot="1">
      <c r="A7" s="853"/>
      <c r="B7" s="853"/>
      <c r="C7" s="853"/>
      <c r="D7" s="853"/>
      <c r="E7" s="853"/>
      <c r="F7" s="853"/>
      <c r="I7" s="46" t="s">
        <v>104</v>
      </c>
    </row>
    <row r="8" spans="1:9" s="12" customFormat="1" ht="51.95" customHeight="1">
      <c r="A8" s="40" t="s">
        <v>41</v>
      </c>
      <c r="B8" s="897" t="str">
        <f>'Ponudbeni list'!C5</f>
        <v>Izgradnja precrpne stanice "Cvetlin" za IVKOM–VODE d.o.o. Ivanec</v>
      </c>
      <c r="C8" s="897"/>
      <c r="D8" s="897"/>
      <c r="E8" s="897"/>
      <c r="F8" s="898"/>
      <c r="I8" s="47" t="s">
        <v>119</v>
      </c>
    </row>
    <row r="9" spans="1:9" s="12" customFormat="1" ht="51.95" customHeight="1" thickBot="1">
      <c r="A9" s="39" t="s">
        <v>99</v>
      </c>
      <c r="B9" s="899" t="str">
        <f>'Ponudbeni list'!C6</f>
        <v>JN–34–17</v>
      </c>
      <c r="C9" s="899"/>
      <c r="D9" s="899"/>
      <c r="E9" s="899"/>
      <c r="F9" s="900"/>
    </row>
    <row r="10" spans="1:9" ht="15.95" customHeight="1"/>
    <row r="11" spans="1:9" ht="15.95" customHeight="1"/>
    <row r="12" spans="1:9" ht="15.95" customHeight="1"/>
    <row r="13" spans="1:9" s="13" customFormat="1" ht="26.1" customHeight="1">
      <c r="A13" s="901" t="s">
        <v>114</v>
      </c>
      <c r="B13" s="901"/>
      <c r="C13" s="901"/>
      <c r="D13" s="901"/>
      <c r="E13" s="901"/>
      <c r="F13" s="901"/>
    </row>
    <row r="14" spans="1:9" ht="12.95" customHeight="1">
      <c r="A14" s="38"/>
      <c r="B14" s="38"/>
      <c r="C14" s="38"/>
      <c r="D14" s="38"/>
      <c r="E14" s="38"/>
      <c r="F14" s="38"/>
    </row>
    <row r="15" spans="1:9" ht="12.95" customHeight="1">
      <c r="A15" s="38"/>
      <c r="B15" s="38"/>
      <c r="C15" s="38"/>
      <c r="D15" s="38"/>
      <c r="E15" s="38"/>
      <c r="F15" s="38"/>
    </row>
    <row r="16" spans="1:9" ht="48" customHeight="1">
      <c r="A16" s="902" t="s">
        <v>122</v>
      </c>
      <c r="B16" s="903"/>
      <c r="C16" s="903"/>
      <c r="D16" s="903"/>
      <c r="E16" s="903"/>
      <c r="F16" s="903"/>
    </row>
    <row r="17" spans="1:6" ht="12.95" customHeight="1"/>
    <row r="18" spans="1:6" ht="12.95" customHeight="1"/>
    <row r="19" spans="1:6" ht="12.95" customHeight="1"/>
    <row r="20" spans="1:6" ht="15.95" customHeight="1">
      <c r="A20" s="904">
        <f>'Ponudbeni list'!C23</f>
        <v>0</v>
      </c>
      <c r="B20" s="904"/>
      <c r="C20" s="11"/>
      <c r="D20" s="886" t="s">
        <v>38</v>
      </c>
      <c r="E20" s="886"/>
      <c r="F20" s="886"/>
    </row>
    <row r="21" spans="1:6" ht="9.9499999999999993" customHeight="1">
      <c r="A21" s="877" t="s">
        <v>37</v>
      </c>
      <c r="B21" s="877"/>
      <c r="D21" s="878"/>
      <c r="E21" s="878"/>
      <c r="F21" s="878"/>
    </row>
    <row r="22" spans="1:6" ht="14.25">
      <c r="D22" s="894">
        <f>'Ponudbeni list'!C28</f>
        <v>0</v>
      </c>
      <c r="E22" s="894"/>
      <c r="F22" s="894"/>
    </row>
    <row r="23" spans="1:6" ht="9.9499999999999993" customHeight="1">
      <c r="D23" s="880" t="s">
        <v>39</v>
      </c>
      <c r="E23" s="880"/>
      <c r="F23" s="880"/>
    </row>
    <row r="24" spans="1:6">
      <c r="D24" s="881"/>
      <c r="E24" s="881"/>
      <c r="F24" s="881"/>
    </row>
    <row r="25" spans="1:6">
      <c r="D25" s="881"/>
      <c r="E25" s="881"/>
      <c r="F25" s="881"/>
    </row>
    <row r="26" spans="1:6">
      <c r="D26" s="881"/>
      <c r="E26" s="881"/>
      <c r="F26" s="881"/>
    </row>
    <row r="27" spans="1:6">
      <c r="C27" s="15" t="s">
        <v>40</v>
      </c>
      <c r="D27" s="876"/>
      <c r="E27" s="876"/>
      <c r="F27" s="876"/>
    </row>
    <row r="28" spans="1:6" ht="9.9499999999999993" customHeight="1">
      <c r="D28" s="877" t="s">
        <v>103</v>
      </c>
      <c r="E28" s="877"/>
      <c r="F28" s="877"/>
    </row>
  </sheetData>
  <mergeCells count="20">
    <mergeCell ref="A21:B21"/>
    <mergeCell ref="D21:F21"/>
    <mergeCell ref="A1:F1"/>
    <mergeCell ref="B3:F3"/>
    <mergeCell ref="B4:F4"/>
    <mergeCell ref="B5:F5"/>
    <mergeCell ref="A7:F7"/>
    <mergeCell ref="B8:F8"/>
    <mergeCell ref="B9:F9"/>
    <mergeCell ref="A13:F13"/>
    <mergeCell ref="A16:F16"/>
    <mergeCell ref="A20:B20"/>
    <mergeCell ref="D20:F20"/>
    <mergeCell ref="D28:F28"/>
    <mergeCell ref="D22:F22"/>
    <mergeCell ref="D23:F23"/>
    <mergeCell ref="D24:F24"/>
    <mergeCell ref="D25:F25"/>
    <mergeCell ref="D26:F26"/>
    <mergeCell ref="D27:F27"/>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U21" sqref="U21"/>
    </sheetView>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9" customWidth="1"/>
    <col min="2" max="2" width="34.42578125" style="7" customWidth="1"/>
    <col min="3" max="3" width="52.5703125" style="8" customWidth="1"/>
    <col min="4" max="4" width="4.140625" style="7" customWidth="1"/>
    <col min="5" max="5" width="3.42578125" style="7" customWidth="1"/>
    <col min="6" max="6" width="111.140625" style="7" customWidth="1"/>
    <col min="7" max="16384" width="9.140625" style="7"/>
  </cols>
  <sheetData>
    <row r="1" spans="1:6" ht="26.1" customHeight="1" thickBot="1">
      <c r="A1" s="737" t="s">
        <v>100</v>
      </c>
      <c r="B1" s="738"/>
      <c r="C1" s="739"/>
      <c r="F1" s="743" t="s">
        <v>126</v>
      </c>
    </row>
    <row r="2" spans="1:6" s="21" customFormat="1" ht="21" customHeight="1">
      <c r="A2" s="31" t="s">
        <v>0</v>
      </c>
      <c r="B2" s="32" t="s">
        <v>75</v>
      </c>
      <c r="C2" s="33" t="s">
        <v>73</v>
      </c>
      <c r="F2" s="743"/>
    </row>
    <row r="3" spans="1:6" ht="21" customHeight="1">
      <c r="A3" s="26" t="s">
        <v>10</v>
      </c>
      <c r="B3" s="27" t="s">
        <v>26</v>
      </c>
      <c r="C3" s="42" t="s">
        <v>110</v>
      </c>
      <c r="F3" s="743"/>
    </row>
    <row r="4" spans="1:6" s="21" customFormat="1" ht="21" customHeight="1">
      <c r="A4" s="26" t="s">
        <v>11</v>
      </c>
      <c r="B4" s="27" t="s">
        <v>74</v>
      </c>
      <c r="C4" s="42" t="s">
        <v>111</v>
      </c>
    </row>
    <row r="5" spans="1:6" s="21" customFormat="1" ht="27.95" customHeight="1">
      <c r="A5" s="26" t="s">
        <v>12</v>
      </c>
      <c r="B5" s="27" t="s">
        <v>41</v>
      </c>
      <c r="C5" s="43" t="str">
        <f>'Poziv za dost.ponude'!M13</f>
        <v>Izgradnja precrpne stanice "Cvetlin" za IVKOM–VODE d.o.o. Ivanec</v>
      </c>
    </row>
    <row r="6" spans="1:6" s="21" customFormat="1" ht="21" customHeight="1">
      <c r="A6" s="26" t="s">
        <v>13</v>
      </c>
      <c r="B6" s="27" t="s">
        <v>99</v>
      </c>
      <c r="C6" s="43" t="str">
        <f>'Poziv za dost.ponude'!M15</f>
        <v>JN–34–17</v>
      </c>
    </row>
    <row r="7" spans="1:6" s="21" customFormat="1" ht="21" customHeight="1">
      <c r="A7" s="31" t="s">
        <v>1</v>
      </c>
      <c r="B7" s="32" t="s">
        <v>27</v>
      </c>
      <c r="C7" s="33" t="s">
        <v>76</v>
      </c>
    </row>
    <row r="8" spans="1:6" ht="30" customHeight="1">
      <c r="A8" s="28" t="s">
        <v>14</v>
      </c>
      <c r="B8" s="29" t="s">
        <v>34</v>
      </c>
      <c r="C8" s="24"/>
    </row>
    <row r="9" spans="1:6" ht="21" customHeight="1">
      <c r="A9" s="28" t="s">
        <v>15</v>
      </c>
      <c r="B9" s="29" t="s">
        <v>77</v>
      </c>
      <c r="C9" s="24"/>
    </row>
    <row r="10" spans="1:6" ht="21" customHeight="1">
      <c r="A10" s="28" t="s">
        <v>16</v>
      </c>
      <c r="B10" s="29" t="s">
        <v>33</v>
      </c>
      <c r="C10" s="24"/>
    </row>
    <row r="11" spans="1:6" ht="21" customHeight="1">
      <c r="A11" s="28" t="s">
        <v>17</v>
      </c>
      <c r="B11" s="29" t="s">
        <v>78</v>
      </c>
      <c r="C11" s="57"/>
    </row>
    <row r="12" spans="1:6" ht="21" customHeight="1">
      <c r="A12" s="28" t="s">
        <v>18</v>
      </c>
      <c r="B12" s="29" t="s">
        <v>79</v>
      </c>
      <c r="C12" s="24"/>
      <c r="F12" s="10"/>
    </row>
    <row r="13" spans="1:6" s="21" customFormat="1" ht="21" customHeight="1">
      <c r="A13" s="28" t="s">
        <v>19</v>
      </c>
      <c r="B13" s="29" t="s">
        <v>80</v>
      </c>
      <c r="C13" s="24"/>
      <c r="F13" s="10"/>
    </row>
    <row r="14" spans="1:6" s="21" customFormat="1" ht="21" customHeight="1">
      <c r="A14" s="28" t="s">
        <v>20</v>
      </c>
      <c r="B14" s="29" t="s">
        <v>81</v>
      </c>
      <c r="C14" s="24"/>
      <c r="F14" s="10"/>
    </row>
    <row r="15" spans="1:6" ht="30" customHeight="1">
      <c r="A15" s="28" t="s">
        <v>21</v>
      </c>
      <c r="B15" s="29" t="s">
        <v>82</v>
      </c>
      <c r="C15" s="24"/>
      <c r="F15" s="10"/>
    </row>
    <row r="16" spans="1:6" s="21" customFormat="1" ht="21" customHeight="1">
      <c r="A16" s="28" t="s">
        <v>29</v>
      </c>
      <c r="B16" s="29" t="s">
        <v>83</v>
      </c>
      <c r="C16" s="24"/>
      <c r="F16" s="10"/>
    </row>
    <row r="17" spans="1:6" ht="21" customHeight="1">
      <c r="A17" s="28" t="s">
        <v>30</v>
      </c>
      <c r="B17" s="29" t="s">
        <v>84</v>
      </c>
      <c r="C17" s="24"/>
    </row>
    <row r="18" spans="1:6" ht="21" customHeight="1">
      <c r="A18" s="28" t="s">
        <v>31</v>
      </c>
      <c r="B18" s="29" t="s">
        <v>85</v>
      </c>
      <c r="C18" s="24"/>
    </row>
    <row r="19" spans="1:6" ht="21" customHeight="1">
      <c r="A19" s="28" t="s">
        <v>32</v>
      </c>
      <c r="B19" s="29" t="s">
        <v>87</v>
      </c>
      <c r="C19" s="24"/>
    </row>
    <row r="20" spans="1:6" ht="21" customHeight="1">
      <c r="A20" s="28" t="s">
        <v>86</v>
      </c>
      <c r="B20" s="29" t="s">
        <v>88</v>
      </c>
      <c r="C20" s="24"/>
    </row>
    <row r="21" spans="1:6" s="21" customFormat="1" ht="21" customHeight="1">
      <c r="A21" s="31" t="s">
        <v>2</v>
      </c>
      <c r="B21" s="32" t="s">
        <v>89</v>
      </c>
      <c r="C21" s="33" t="s">
        <v>76</v>
      </c>
    </row>
    <row r="22" spans="1:6" ht="21" customHeight="1">
      <c r="A22" s="28" t="s">
        <v>22</v>
      </c>
      <c r="B22" s="29" t="s">
        <v>91</v>
      </c>
      <c r="C22" s="24"/>
    </row>
    <row r="23" spans="1:6" ht="21" customHeight="1">
      <c r="A23" s="28" t="s">
        <v>23</v>
      </c>
      <c r="B23" s="29" t="s">
        <v>105</v>
      </c>
      <c r="C23" s="24"/>
      <c r="F23" s="44" t="s">
        <v>115</v>
      </c>
    </row>
    <row r="24" spans="1:6" ht="21" customHeight="1">
      <c r="A24" s="28" t="s">
        <v>90</v>
      </c>
      <c r="B24" s="29" t="s">
        <v>92</v>
      </c>
      <c r="C24" s="489">
        <f>'JN-34-17-Rekapitulac.'!G15</f>
        <v>0</v>
      </c>
      <c r="F24" s="45" t="s">
        <v>116</v>
      </c>
    </row>
    <row r="25" spans="1:6" ht="21" customHeight="1">
      <c r="A25" s="28" t="s">
        <v>94</v>
      </c>
      <c r="B25" s="29" t="s">
        <v>93</v>
      </c>
      <c r="C25" s="489">
        <f>'JN-34-17-Rekapitulac.'!G16</f>
        <v>0</v>
      </c>
      <c r="F25" s="45" t="s">
        <v>117</v>
      </c>
    </row>
    <row r="26" spans="1:6" ht="109.5" customHeight="1">
      <c r="A26" s="28" t="s">
        <v>95</v>
      </c>
      <c r="B26" s="23" t="s">
        <v>101</v>
      </c>
      <c r="C26" s="489">
        <f>'JN-34-17-Rekapitulac.'!G17</f>
        <v>0</v>
      </c>
      <c r="F26" s="45" t="s">
        <v>118</v>
      </c>
    </row>
    <row r="27" spans="1:6" s="52" customFormat="1" ht="30" customHeight="1">
      <c r="A27" s="26" t="s">
        <v>96</v>
      </c>
      <c r="B27" s="85" t="s">
        <v>129</v>
      </c>
      <c r="C27" s="25"/>
      <c r="F27" s="53"/>
    </row>
    <row r="28" spans="1:6" ht="30" customHeight="1">
      <c r="A28" s="26" t="s">
        <v>97</v>
      </c>
      <c r="B28" s="22" t="s">
        <v>102</v>
      </c>
      <c r="C28" s="25"/>
    </row>
    <row r="29" spans="1:6" ht="60" customHeight="1">
      <c r="A29" s="26" t="s">
        <v>130</v>
      </c>
      <c r="B29" s="27" t="s">
        <v>98</v>
      </c>
      <c r="C29" s="25"/>
    </row>
    <row r="30" spans="1:6" ht="18" customHeight="1" thickBot="1">
      <c r="A30" s="740" t="s">
        <v>28</v>
      </c>
      <c r="B30" s="741"/>
      <c r="C30" s="742"/>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U81"/>
  <sheetViews>
    <sheetView zoomScaleNormal="100" workbookViewId="0">
      <selection activeCell="I4" sqref="I4"/>
    </sheetView>
  </sheetViews>
  <sheetFormatPr defaultRowHeight="15"/>
  <cols>
    <col min="1" max="1" width="11.42578125" style="97" customWidth="1"/>
    <col min="2" max="2" width="19.140625" style="94" customWidth="1"/>
    <col min="3" max="3" width="8.7109375" style="98" customWidth="1"/>
    <col min="4" max="4" width="18.28515625" style="94" customWidth="1"/>
    <col min="5" max="5" width="6.85546875" style="94" customWidth="1"/>
    <col min="6" max="6" width="23.140625" style="94" customWidth="1"/>
    <col min="7" max="16384" width="9.140625" style="94"/>
  </cols>
  <sheetData>
    <row r="1" spans="1:21" ht="8.1" customHeight="1" thickTop="1">
      <c r="A1" s="116"/>
      <c r="B1" s="95"/>
      <c r="C1" s="96"/>
      <c r="D1" s="95"/>
      <c r="E1" s="95"/>
      <c r="F1" s="117"/>
    </row>
    <row r="2" spans="1:21" ht="40.5" customHeight="1">
      <c r="A2" s="118" t="s">
        <v>104</v>
      </c>
      <c r="B2" s="747" t="s">
        <v>162</v>
      </c>
      <c r="C2" s="747"/>
      <c r="D2" s="747"/>
      <c r="E2" s="747"/>
      <c r="F2" s="748"/>
    </row>
    <row r="3" spans="1:21" ht="8.1" customHeight="1" thickBot="1">
      <c r="A3" s="119"/>
      <c r="B3" s="120"/>
      <c r="C3" s="121"/>
      <c r="D3" s="120"/>
      <c r="E3" s="120"/>
      <c r="F3" s="122"/>
    </row>
    <row r="4" spans="1:21" ht="39.950000000000003" customHeight="1" thickTop="1" thickBot="1">
      <c r="A4" s="779" t="s">
        <v>163</v>
      </c>
      <c r="B4" s="780"/>
      <c r="C4" s="780"/>
      <c r="D4" s="780"/>
      <c r="E4" s="780"/>
      <c r="F4" s="781"/>
      <c r="I4" s="123"/>
      <c r="J4" s="124"/>
      <c r="K4" s="124"/>
      <c r="L4" s="124"/>
      <c r="M4" s="124"/>
      <c r="N4" s="124"/>
      <c r="O4" s="124"/>
      <c r="P4" s="124"/>
      <c r="Q4" s="124"/>
      <c r="R4" s="124"/>
      <c r="S4" s="124"/>
      <c r="T4" s="124"/>
      <c r="U4" s="124"/>
    </row>
    <row r="5" spans="1:21" ht="8.1" customHeight="1" thickTop="1">
      <c r="A5" s="99"/>
      <c r="B5" s="100"/>
      <c r="C5" s="100"/>
      <c r="D5" s="100"/>
      <c r="E5" s="100"/>
      <c r="F5" s="100"/>
    </row>
    <row r="6" spans="1:21" ht="8.1" customHeight="1"/>
    <row r="7" spans="1:21" ht="27.95" customHeight="1">
      <c r="A7" s="749" t="s">
        <v>26</v>
      </c>
      <c r="B7" s="750"/>
      <c r="C7" s="751" t="s">
        <v>110</v>
      </c>
      <c r="D7" s="752"/>
      <c r="E7" s="752"/>
      <c r="F7" s="753"/>
    </row>
    <row r="8" spans="1:21" ht="27.95" customHeight="1">
      <c r="A8" s="749" t="s">
        <v>99</v>
      </c>
      <c r="B8" s="750"/>
      <c r="C8" s="751" t="str">
        <f>'Poziv za dost.ponude'!M15</f>
        <v>JN–34–17</v>
      </c>
      <c r="D8" s="752"/>
      <c r="E8" s="752"/>
      <c r="F8" s="753"/>
    </row>
    <row r="9" spans="1:21" ht="12" customHeight="1">
      <c r="A9" s="101"/>
      <c r="B9" s="102"/>
      <c r="C9" s="103"/>
      <c r="D9" s="102"/>
      <c r="E9" s="102"/>
      <c r="F9" s="104"/>
    </row>
    <row r="10" spans="1:21" ht="24" customHeight="1">
      <c r="A10" s="754" t="s">
        <v>164</v>
      </c>
      <c r="B10" s="755"/>
      <c r="C10" s="755"/>
      <c r="D10" s="755"/>
      <c r="E10" s="755"/>
      <c r="F10" s="756"/>
    </row>
    <row r="11" spans="1:21" ht="24" customHeight="1">
      <c r="A11" s="744" t="s">
        <v>165</v>
      </c>
      <c r="B11" s="745"/>
      <c r="C11" s="745"/>
      <c r="D11" s="745"/>
      <c r="E11" s="745"/>
      <c r="F11" s="746"/>
    </row>
    <row r="12" spans="1:21" ht="24" customHeight="1">
      <c r="A12" s="105" t="s">
        <v>166</v>
      </c>
      <c r="B12" s="757"/>
      <c r="C12" s="757"/>
      <c r="D12" s="757"/>
      <c r="E12" s="757"/>
      <c r="F12" s="757"/>
    </row>
    <row r="13" spans="1:21" ht="24" customHeight="1">
      <c r="A13" s="105" t="s">
        <v>167</v>
      </c>
      <c r="B13" s="757"/>
      <c r="C13" s="757"/>
      <c r="D13" s="757"/>
      <c r="E13" s="757"/>
      <c r="F13" s="757"/>
    </row>
    <row r="14" spans="1:21" ht="24" customHeight="1">
      <c r="A14" s="105" t="s">
        <v>168</v>
      </c>
      <c r="B14" s="757"/>
      <c r="C14" s="757"/>
      <c r="D14" s="757"/>
      <c r="E14" s="757"/>
      <c r="F14" s="757"/>
    </row>
    <row r="15" spans="1:21" ht="24" customHeight="1">
      <c r="A15" s="105" t="s">
        <v>169</v>
      </c>
      <c r="B15" s="757"/>
      <c r="C15" s="757"/>
      <c r="D15" s="757"/>
      <c r="E15" s="757"/>
      <c r="F15" s="757"/>
    </row>
    <row r="16" spans="1:21" ht="24" customHeight="1">
      <c r="A16" s="744" t="s">
        <v>170</v>
      </c>
      <c r="B16" s="745"/>
      <c r="C16" s="745"/>
      <c r="D16" s="745"/>
      <c r="E16" s="745"/>
      <c r="F16" s="746"/>
    </row>
    <row r="17" spans="1:6" ht="24" customHeight="1">
      <c r="A17" s="105" t="s">
        <v>166</v>
      </c>
      <c r="B17" s="757"/>
      <c r="C17" s="757"/>
      <c r="D17" s="757"/>
      <c r="E17" s="757"/>
      <c r="F17" s="757"/>
    </row>
    <row r="18" spans="1:6" ht="24" customHeight="1">
      <c r="A18" s="105" t="s">
        <v>167</v>
      </c>
      <c r="B18" s="757"/>
      <c r="C18" s="757"/>
      <c r="D18" s="757"/>
      <c r="E18" s="757"/>
      <c r="F18" s="757"/>
    </row>
    <row r="19" spans="1:6" ht="24" customHeight="1">
      <c r="A19" s="105" t="s">
        <v>168</v>
      </c>
      <c r="B19" s="757"/>
      <c r="C19" s="757"/>
      <c r="D19" s="757"/>
      <c r="E19" s="757"/>
      <c r="F19" s="757"/>
    </row>
    <row r="20" spans="1:6" ht="24" customHeight="1">
      <c r="A20" s="105" t="s">
        <v>169</v>
      </c>
      <c r="B20" s="757"/>
      <c r="C20" s="757"/>
      <c r="D20" s="757"/>
      <c r="E20" s="757"/>
      <c r="F20" s="757"/>
    </row>
    <row r="21" spans="1:6" ht="24" customHeight="1">
      <c r="A21" s="744" t="s">
        <v>171</v>
      </c>
      <c r="B21" s="745"/>
      <c r="C21" s="745"/>
      <c r="D21" s="745"/>
      <c r="E21" s="745"/>
      <c r="F21" s="746"/>
    </row>
    <row r="22" spans="1:6" ht="24" customHeight="1">
      <c r="A22" s="105" t="s">
        <v>166</v>
      </c>
      <c r="B22" s="757"/>
      <c r="C22" s="757"/>
      <c r="D22" s="757"/>
      <c r="E22" s="757"/>
      <c r="F22" s="757"/>
    </row>
    <row r="23" spans="1:6" ht="24" customHeight="1">
      <c r="A23" s="105" t="s">
        <v>167</v>
      </c>
      <c r="B23" s="757"/>
      <c r="C23" s="757"/>
      <c r="D23" s="757"/>
      <c r="E23" s="757"/>
      <c r="F23" s="757"/>
    </row>
    <row r="24" spans="1:6" ht="24" customHeight="1">
      <c r="A24" s="105" t="s">
        <v>168</v>
      </c>
      <c r="B24" s="757"/>
      <c r="C24" s="757"/>
      <c r="D24" s="757"/>
      <c r="E24" s="757"/>
      <c r="F24" s="757"/>
    </row>
    <row r="25" spans="1:6" ht="24" customHeight="1">
      <c r="A25" s="105" t="s">
        <v>169</v>
      </c>
      <c r="B25" s="757"/>
      <c r="C25" s="757"/>
      <c r="D25" s="757"/>
      <c r="E25" s="757"/>
      <c r="F25" s="757"/>
    </row>
    <row r="26" spans="1:6" ht="24" customHeight="1">
      <c r="A26" s="744" t="s">
        <v>172</v>
      </c>
      <c r="B26" s="745"/>
      <c r="C26" s="745"/>
      <c r="D26" s="745"/>
      <c r="E26" s="745"/>
      <c r="F26" s="746"/>
    </row>
    <row r="27" spans="1:6" ht="24" customHeight="1">
      <c r="A27" s="105" t="s">
        <v>166</v>
      </c>
      <c r="B27" s="757"/>
      <c r="C27" s="757"/>
      <c r="D27" s="757"/>
      <c r="E27" s="757"/>
      <c r="F27" s="757"/>
    </row>
    <row r="28" spans="1:6" ht="24" customHeight="1">
      <c r="A28" s="105" t="s">
        <v>167</v>
      </c>
      <c r="B28" s="757"/>
      <c r="C28" s="757"/>
      <c r="D28" s="757"/>
      <c r="E28" s="757"/>
      <c r="F28" s="757"/>
    </row>
    <row r="29" spans="1:6" ht="24" customHeight="1">
      <c r="A29" s="105" t="s">
        <v>168</v>
      </c>
      <c r="B29" s="757"/>
      <c r="C29" s="757"/>
      <c r="D29" s="757"/>
      <c r="E29" s="757"/>
      <c r="F29" s="757"/>
    </row>
    <row r="30" spans="1:6" ht="24" customHeight="1">
      <c r="A30" s="105" t="s">
        <v>169</v>
      </c>
      <c r="B30" s="757"/>
      <c r="C30" s="757"/>
      <c r="D30" s="757"/>
      <c r="E30" s="757"/>
      <c r="F30" s="757"/>
    </row>
    <row r="31" spans="1:6" ht="24" customHeight="1">
      <c r="A31" s="744" t="s">
        <v>173</v>
      </c>
      <c r="B31" s="745"/>
      <c r="C31" s="745"/>
      <c r="D31" s="745"/>
      <c r="E31" s="745"/>
      <c r="F31" s="746"/>
    </row>
    <row r="32" spans="1:6" ht="24" customHeight="1">
      <c r="A32" s="105" t="s">
        <v>166</v>
      </c>
      <c r="B32" s="757"/>
      <c r="C32" s="757"/>
      <c r="D32" s="757"/>
      <c r="E32" s="757"/>
      <c r="F32" s="757"/>
    </row>
    <row r="33" spans="1:6" ht="24" customHeight="1">
      <c r="A33" s="105" t="s">
        <v>167</v>
      </c>
      <c r="B33" s="757"/>
      <c r="C33" s="757"/>
      <c r="D33" s="757"/>
      <c r="E33" s="757"/>
      <c r="F33" s="757"/>
    </row>
    <row r="34" spans="1:6" ht="24" customHeight="1">
      <c r="A34" s="105" t="s">
        <v>168</v>
      </c>
      <c r="B34" s="757"/>
      <c r="C34" s="757"/>
      <c r="D34" s="757"/>
      <c r="E34" s="757"/>
      <c r="F34" s="757"/>
    </row>
    <row r="35" spans="1:6" ht="24" customHeight="1">
      <c r="A35" s="105" t="s">
        <v>169</v>
      </c>
      <c r="B35" s="757"/>
      <c r="C35" s="757"/>
      <c r="D35" s="757"/>
      <c r="E35" s="757"/>
      <c r="F35" s="757"/>
    </row>
    <row r="36" spans="1:6" ht="24" customHeight="1">
      <c r="A36" s="744" t="s">
        <v>174</v>
      </c>
      <c r="B36" s="745"/>
      <c r="C36" s="745"/>
      <c r="D36" s="745"/>
      <c r="E36" s="745"/>
      <c r="F36" s="746"/>
    </row>
    <row r="37" spans="1:6" ht="24" customHeight="1">
      <c r="A37" s="105" t="s">
        <v>166</v>
      </c>
      <c r="B37" s="757"/>
      <c r="C37" s="757"/>
      <c r="D37" s="757"/>
      <c r="E37" s="757"/>
      <c r="F37" s="757"/>
    </row>
    <row r="38" spans="1:6" ht="24" customHeight="1">
      <c r="A38" s="105" t="s">
        <v>167</v>
      </c>
      <c r="B38" s="757"/>
      <c r="C38" s="757"/>
      <c r="D38" s="757"/>
      <c r="E38" s="757"/>
      <c r="F38" s="757"/>
    </row>
    <row r="39" spans="1:6" ht="24" customHeight="1">
      <c r="A39" s="105" t="s">
        <v>168</v>
      </c>
      <c r="B39" s="757"/>
      <c r="C39" s="757"/>
      <c r="D39" s="757"/>
      <c r="E39" s="757"/>
      <c r="F39" s="757"/>
    </row>
    <row r="40" spans="1:6" ht="24" customHeight="1">
      <c r="A40" s="105" t="s">
        <v>169</v>
      </c>
      <c r="B40" s="757"/>
      <c r="C40" s="757"/>
      <c r="D40" s="757"/>
      <c r="E40" s="757"/>
      <c r="F40" s="757"/>
    </row>
    <row r="41" spans="1:6" ht="24" customHeight="1">
      <c r="A41" s="744" t="s">
        <v>175</v>
      </c>
      <c r="B41" s="745"/>
      <c r="C41" s="745"/>
      <c r="D41" s="745"/>
      <c r="E41" s="745"/>
      <c r="F41" s="746"/>
    </row>
    <row r="42" spans="1:6" ht="24" customHeight="1">
      <c r="A42" s="105" t="s">
        <v>166</v>
      </c>
      <c r="B42" s="757"/>
      <c r="C42" s="757"/>
      <c r="D42" s="757"/>
      <c r="E42" s="757"/>
      <c r="F42" s="757"/>
    </row>
    <row r="43" spans="1:6" ht="24" customHeight="1">
      <c r="A43" s="105" t="s">
        <v>167</v>
      </c>
      <c r="B43" s="757"/>
      <c r="C43" s="757"/>
      <c r="D43" s="757"/>
      <c r="E43" s="757"/>
      <c r="F43" s="757"/>
    </row>
    <row r="44" spans="1:6" ht="24" customHeight="1">
      <c r="A44" s="105" t="s">
        <v>168</v>
      </c>
      <c r="B44" s="757"/>
      <c r="C44" s="757"/>
      <c r="D44" s="757"/>
      <c r="E44" s="757"/>
      <c r="F44" s="757"/>
    </row>
    <row r="45" spans="1:6" ht="24" customHeight="1">
      <c r="A45" s="105" t="s">
        <v>169</v>
      </c>
      <c r="B45" s="757"/>
      <c r="C45" s="757"/>
      <c r="D45" s="757"/>
      <c r="E45" s="757"/>
      <c r="F45" s="757"/>
    </row>
    <row r="46" spans="1:6" ht="24" customHeight="1">
      <c r="A46" s="758" t="s">
        <v>176</v>
      </c>
      <c r="B46" s="759"/>
      <c r="C46" s="759"/>
      <c r="D46" s="759"/>
      <c r="E46" s="759"/>
      <c r="F46" s="760"/>
    </row>
    <row r="47" spans="1:6" ht="24" customHeight="1">
      <c r="A47" s="761"/>
      <c r="B47" s="762"/>
      <c r="C47" s="762"/>
      <c r="D47" s="762"/>
      <c r="E47" s="762"/>
      <c r="F47" s="763"/>
    </row>
    <row r="48" spans="1:6" ht="15.95" customHeight="1">
      <c r="A48" s="764" t="s">
        <v>177</v>
      </c>
      <c r="B48" s="765"/>
      <c r="C48" s="765"/>
      <c r="D48" s="765"/>
      <c r="E48" s="765"/>
      <c r="F48" s="766"/>
    </row>
    <row r="49" spans="1:6" ht="15.95" customHeight="1">
      <c r="A49" s="767" t="s">
        <v>178</v>
      </c>
      <c r="B49" s="768"/>
      <c r="C49" s="768"/>
      <c r="D49" s="768"/>
      <c r="E49" s="768"/>
      <c r="F49" s="769"/>
    </row>
    <row r="50" spans="1:6" ht="24" customHeight="1">
      <c r="A50" s="770" t="s">
        <v>179</v>
      </c>
      <c r="B50" s="771"/>
      <c r="C50" s="771"/>
      <c r="D50" s="771"/>
      <c r="E50" s="771"/>
      <c r="F50" s="772"/>
    </row>
    <row r="51" spans="1:6" ht="24" customHeight="1">
      <c r="A51" s="106" t="s">
        <v>166</v>
      </c>
      <c r="B51" s="757"/>
      <c r="C51" s="757"/>
      <c r="D51" s="757"/>
      <c r="E51" s="757"/>
      <c r="F51" s="757"/>
    </row>
    <row r="52" spans="1:6" ht="24" customHeight="1">
      <c r="A52" s="106" t="s">
        <v>167</v>
      </c>
      <c r="B52" s="757"/>
      <c r="C52" s="757"/>
      <c r="D52" s="757"/>
      <c r="E52" s="757"/>
      <c r="F52" s="757"/>
    </row>
    <row r="53" spans="1:6" ht="24" customHeight="1">
      <c r="A53" s="106" t="s">
        <v>168</v>
      </c>
      <c r="B53" s="757"/>
      <c r="C53" s="757"/>
      <c r="D53" s="757"/>
      <c r="E53" s="757"/>
      <c r="F53" s="757"/>
    </row>
    <row r="54" spans="1:6" ht="24" customHeight="1">
      <c r="A54" s="106" t="s">
        <v>169</v>
      </c>
      <c r="B54" s="757"/>
      <c r="C54" s="757"/>
      <c r="D54" s="757"/>
      <c r="E54" s="757"/>
      <c r="F54" s="757"/>
    </row>
    <row r="55" spans="1:6" ht="24" customHeight="1">
      <c r="A55" s="770" t="s">
        <v>180</v>
      </c>
      <c r="B55" s="771"/>
      <c r="C55" s="771"/>
      <c r="D55" s="771"/>
      <c r="E55" s="771"/>
      <c r="F55" s="772"/>
    </row>
    <row r="56" spans="1:6" ht="24" customHeight="1">
      <c r="A56" s="106" t="s">
        <v>166</v>
      </c>
      <c r="B56" s="757"/>
      <c r="C56" s="757"/>
      <c r="D56" s="757"/>
      <c r="E56" s="757"/>
      <c r="F56" s="757"/>
    </row>
    <row r="57" spans="1:6" ht="24" customHeight="1">
      <c r="A57" s="106" t="s">
        <v>167</v>
      </c>
      <c r="B57" s="757"/>
      <c r="C57" s="757"/>
      <c r="D57" s="757"/>
      <c r="E57" s="757"/>
      <c r="F57" s="757"/>
    </row>
    <row r="58" spans="1:6" ht="24" customHeight="1">
      <c r="A58" s="106" t="s">
        <v>168</v>
      </c>
      <c r="B58" s="757"/>
      <c r="C58" s="757"/>
      <c r="D58" s="757"/>
      <c r="E58" s="757"/>
      <c r="F58" s="757"/>
    </row>
    <row r="59" spans="1:6" ht="24" customHeight="1">
      <c r="A59" s="106" t="s">
        <v>169</v>
      </c>
      <c r="B59" s="757"/>
      <c r="C59" s="757"/>
      <c r="D59" s="757"/>
      <c r="E59" s="757"/>
      <c r="F59" s="757"/>
    </row>
    <row r="60" spans="1:6" ht="24" customHeight="1">
      <c r="A60" s="770" t="s">
        <v>181</v>
      </c>
      <c r="B60" s="771"/>
      <c r="C60" s="771"/>
      <c r="D60" s="771"/>
      <c r="E60" s="771"/>
      <c r="F60" s="772"/>
    </row>
    <row r="61" spans="1:6" ht="24" customHeight="1">
      <c r="A61" s="106" t="s">
        <v>166</v>
      </c>
      <c r="B61" s="757"/>
      <c r="C61" s="757"/>
      <c r="D61" s="757"/>
      <c r="E61" s="757"/>
      <c r="F61" s="757"/>
    </row>
    <row r="62" spans="1:6" ht="24" customHeight="1">
      <c r="A62" s="106" t="s">
        <v>167</v>
      </c>
      <c r="B62" s="757"/>
      <c r="C62" s="757"/>
      <c r="D62" s="757"/>
      <c r="E62" s="757"/>
      <c r="F62" s="757"/>
    </row>
    <row r="63" spans="1:6" ht="24" customHeight="1">
      <c r="A63" s="106" t="s">
        <v>168</v>
      </c>
      <c r="B63" s="757"/>
      <c r="C63" s="757"/>
      <c r="D63" s="757"/>
      <c r="E63" s="757"/>
      <c r="F63" s="757"/>
    </row>
    <row r="64" spans="1:6" ht="24" customHeight="1">
      <c r="A64" s="106" t="s">
        <v>169</v>
      </c>
      <c r="B64" s="757"/>
      <c r="C64" s="757"/>
      <c r="D64" s="757"/>
      <c r="E64" s="757"/>
      <c r="F64" s="757"/>
    </row>
    <row r="65" spans="1:6" ht="24" customHeight="1">
      <c r="A65" s="770" t="s">
        <v>182</v>
      </c>
      <c r="B65" s="771"/>
      <c r="C65" s="771"/>
      <c r="D65" s="771"/>
      <c r="E65" s="771"/>
      <c r="F65" s="772"/>
    </row>
    <row r="66" spans="1:6" ht="24" customHeight="1">
      <c r="A66" s="106" t="s">
        <v>166</v>
      </c>
      <c r="B66" s="757"/>
      <c r="C66" s="757"/>
      <c r="D66" s="757"/>
      <c r="E66" s="757"/>
      <c r="F66" s="757"/>
    </row>
    <row r="67" spans="1:6" ht="24" customHeight="1">
      <c r="A67" s="106" t="s">
        <v>167</v>
      </c>
      <c r="B67" s="757"/>
      <c r="C67" s="757"/>
      <c r="D67" s="757"/>
      <c r="E67" s="757"/>
      <c r="F67" s="757"/>
    </row>
    <row r="68" spans="1:6" ht="24" customHeight="1">
      <c r="A68" s="106" t="s">
        <v>168</v>
      </c>
      <c r="B68" s="757"/>
      <c r="C68" s="757"/>
      <c r="D68" s="757"/>
      <c r="E68" s="757"/>
      <c r="F68" s="757"/>
    </row>
    <row r="69" spans="1:6" ht="24" customHeight="1">
      <c r="A69" s="106" t="s">
        <v>169</v>
      </c>
      <c r="B69" s="757"/>
      <c r="C69" s="757"/>
      <c r="D69" s="757"/>
      <c r="E69" s="757"/>
      <c r="F69" s="757"/>
    </row>
    <row r="70" spans="1:6" ht="32.1" customHeight="1">
      <c r="A70" s="744" t="s">
        <v>183</v>
      </c>
      <c r="B70" s="746"/>
      <c r="C70" s="773" t="str">
        <f>'Ponudbeni list'!C5</f>
        <v>Izgradnja precrpne stanice "Cvetlin" za IVKOM–VODE d.o.o. Ivanec</v>
      </c>
      <c r="D70" s="774"/>
      <c r="E70" s="774"/>
      <c r="F70" s="775"/>
    </row>
    <row r="71" spans="1:6" ht="24" customHeight="1">
      <c r="A71" s="744" t="s">
        <v>184</v>
      </c>
      <c r="B71" s="746"/>
      <c r="C71" s="773"/>
      <c r="D71" s="774"/>
      <c r="E71" s="774"/>
      <c r="F71" s="775"/>
    </row>
    <row r="72" spans="1:6" ht="24" customHeight="1">
      <c r="A72" s="744" t="s">
        <v>185</v>
      </c>
      <c r="B72" s="746"/>
      <c r="C72" s="773"/>
      <c r="D72" s="774"/>
      <c r="E72" s="774"/>
      <c r="F72" s="775"/>
    </row>
    <row r="73" spans="1:6" ht="24" customHeight="1">
      <c r="A73" s="744" t="s">
        <v>186</v>
      </c>
      <c r="B73" s="746"/>
      <c r="C73" s="773"/>
      <c r="D73" s="774"/>
      <c r="E73" s="774"/>
      <c r="F73" s="775"/>
    </row>
    <row r="74" spans="1:6" ht="24" customHeight="1">
      <c r="A74" s="744" t="s">
        <v>187</v>
      </c>
      <c r="B74" s="746"/>
      <c r="C74" s="773"/>
      <c r="D74" s="774"/>
      <c r="E74" s="774"/>
      <c r="F74" s="775"/>
    </row>
    <row r="75" spans="1:6" ht="24" customHeight="1">
      <c r="A75" s="744" t="s">
        <v>188</v>
      </c>
      <c r="B75" s="746"/>
      <c r="C75" s="782" t="s">
        <v>810</v>
      </c>
      <c r="D75" s="783"/>
      <c r="E75" s="783"/>
      <c r="F75" s="784"/>
    </row>
    <row r="76" spans="1:6" ht="24" customHeight="1">
      <c r="A76" s="744" t="s">
        <v>189</v>
      </c>
      <c r="B76" s="746"/>
      <c r="C76" s="782"/>
      <c r="D76" s="783"/>
      <c r="E76" s="783"/>
      <c r="F76" s="784"/>
    </row>
    <row r="77" spans="1:6" ht="24" customHeight="1">
      <c r="A77" s="758" t="s">
        <v>190</v>
      </c>
      <c r="B77" s="760"/>
      <c r="C77" s="776"/>
      <c r="D77" s="777"/>
      <c r="E77" s="777"/>
      <c r="F77" s="778"/>
    </row>
    <row r="78" spans="1:6" s="111" customFormat="1" ht="80.099999999999994" customHeight="1">
      <c r="A78" s="107" t="s">
        <v>166</v>
      </c>
      <c r="B78" s="108"/>
      <c r="C78" s="109" t="s">
        <v>191</v>
      </c>
      <c r="D78" s="110"/>
      <c r="E78" s="109" t="s">
        <v>192</v>
      </c>
      <c r="F78" s="110"/>
    </row>
    <row r="79" spans="1:6" s="111" customFormat="1" ht="80.099999999999994" customHeight="1">
      <c r="A79" s="112" t="s">
        <v>167</v>
      </c>
      <c r="B79" s="113"/>
      <c r="C79" s="114" t="s">
        <v>191</v>
      </c>
      <c r="D79" s="115"/>
      <c r="E79" s="114" t="s">
        <v>192</v>
      </c>
      <c r="F79" s="115"/>
    </row>
    <row r="80" spans="1:6" s="111" customFormat="1" ht="80.099999999999994" customHeight="1">
      <c r="A80" s="112" t="s">
        <v>168</v>
      </c>
      <c r="B80" s="113"/>
      <c r="C80" s="114" t="s">
        <v>191</v>
      </c>
      <c r="D80" s="115"/>
      <c r="E80" s="114" t="s">
        <v>192</v>
      </c>
      <c r="F80" s="115"/>
    </row>
    <row r="81" spans="1:6" s="111" customFormat="1" ht="80.099999999999994" customHeight="1">
      <c r="A81" s="112" t="s">
        <v>169</v>
      </c>
      <c r="B81" s="113"/>
      <c r="C81" s="114" t="s">
        <v>191</v>
      </c>
      <c r="D81" s="115"/>
      <c r="E81" s="114" t="s">
        <v>192</v>
      </c>
      <c r="F81" s="115"/>
    </row>
  </sheetData>
  <mergeCells count="82">
    <mergeCell ref="A77:B77"/>
    <mergeCell ref="C77:F77"/>
    <mergeCell ref="A8:B8"/>
    <mergeCell ref="C8:F8"/>
    <mergeCell ref="A4:F4"/>
    <mergeCell ref="A74:B74"/>
    <mergeCell ref="C74:F74"/>
    <mergeCell ref="A75:B75"/>
    <mergeCell ref="C75:F75"/>
    <mergeCell ref="A76:B76"/>
    <mergeCell ref="C76:F76"/>
    <mergeCell ref="A71:B71"/>
    <mergeCell ref="C71:F71"/>
    <mergeCell ref="A72:B72"/>
    <mergeCell ref="C72:F72"/>
    <mergeCell ref="A73:B73"/>
    <mergeCell ref="C73:F73"/>
    <mergeCell ref="A65:F65"/>
    <mergeCell ref="B66:F66"/>
    <mergeCell ref="B67:F67"/>
    <mergeCell ref="B68:F68"/>
    <mergeCell ref="B69:F69"/>
    <mergeCell ref="A70:B70"/>
    <mergeCell ref="C70:F70"/>
    <mergeCell ref="B64:F64"/>
    <mergeCell ref="B53:F53"/>
    <mergeCell ref="B54:F54"/>
    <mergeCell ref="A55:F55"/>
    <mergeCell ref="B56:F56"/>
    <mergeCell ref="B57:F57"/>
    <mergeCell ref="B58:F58"/>
    <mergeCell ref="B59:F59"/>
    <mergeCell ref="A60:F60"/>
    <mergeCell ref="B61:F61"/>
    <mergeCell ref="B62:F62"/>
    <mergeCell ref="B63:F63"/>
    <mergeCell ref="B52:F52"/>
    <mergeCell ref="A41:F41"/>
    <mergeCell ref="B42:F42"/>
    <mergeCell ref="B43:F43"/>
    <mergeCell ref="B44:F44"/>
    <mergeCell ref="B45:F45"/>
    <mergeCell ref="A46:F46"/>
    <mergeCell ref="A47:F47"/>
    <mergeCell ref="A48:F48"/>
    <mergeCell ref="A49:F49"/>
    <mergeCell ref="A50:F50"/>
    <mergeCell ref="B51:F51"/>
    <mergeCell ref="B40:F40"/>
    <mergeCell ref="B29:F29"/>
    <mergeCell ref="B30:F30"/>
    <mergeCell ref="A31:F31"/>
    <mergeCell ref="B32:F32"/>
    <mergeCell ref="B33:F33"/>
    <mergeCell ref="B34:F34"/>
    <mergeCell ref="B35:F35"/>
    <mergeCell ref="A36:F36"/>
    <mergeCell ref="B37:F37"/>
    <mergeCell ref="B38:F38"/>
    <mergeCell ref="B39:F39"/>
    <mergeCell ref="B28:F28"/>
    <mergeCell ref="B17:F17"/>
    <mergeCell ref="B18:F18"/>
    <mergeCell ref="B19:F19"/>
    <mergeCell ref="B20:F20"/>
    <mergeCell ref="A21:F21"/>
    <mergeCell ref="B22:F22"/>
    <mergeCell ref="B23:F23"/>
    <mergeCell ref="B24:F24"/>
    <mergeCell ref="B25:F25"/>
    <mergeCell ref="A26:F26"/>
    <mergeCell ref="B27:F27"/>
    <mergeCell ref="A16:F16"/>
    <mergeCell ref="B2:F2"/>
    <mergeCell ref="A7:B7"/>
    <mergeCell ref="C7:F7"/>
    <mergeCell ref="A10:F10"/>
    <mergeCell ref="A11:F11"/>
    <mergeCell ref="B12:F12"/>
    <mergeCell ref="B13:F13"/>
    <mergeCell ref="B14:F14"/>
    <mergeCell ref="B15:F15"/>
  </mergeCells>
  <pageMargins left="0.78740157480314965" right="0.59055118110236227" top="0.39370078740157483" bottom="0.39370078740157483" header="0.39370078740157483" footer="0.27559055118110237"/>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U64"/>
  <sheetViews>
    <sheetView zoomScaleNormal="100" workbookViewId="0">
      <selection activeCell="I10" sqref="I10"/>
    </sheetView>
  </sheetViews>
  <sheetFormatPr defaultRowHeight="15"/>
  <cols>
    <col min="1" max="1" width="17.140625" style="152" customWidth="1"/>
    <col min="2" max="2" width="19.140625" style="147" customWidth="1"/>
    <col min="3" max="3" width="8.7109375" style="98" customWidth="1"/>
    <col min="4" max="4" width="18.28515625" style="147" customWidth="1"/>
    <col min="5" max="5" width="6.85546875" style="147" customWidth="1"/>
    <col min="6" max="6" width="17.28515625" style="147" customWidth="1"/>
    <col min="7" max="16384" width="9.140625" style="147"/>
  </cols>
  <sheetData>
    <row r="1" spans="1:21" ht="8.1" customHeight="1" thickTop="1">
      <c r="A1" s="144"/>
      <c r="B1" s="145"/>
      <c r="C1" s="96"/>
      <c r="D1" s="145"/>
      <c r="E1" s="145"/>
      <c r="F1" s="146"/>
    </row>
    <row r="2" spans="1:21" ht="27.95" customHeight="1">
      <c r="A2" s="785" t="s">
        <v>758</v>
      </c>
      <c r="B2" s="786"/>
      <c r="C2" s="786"/>
      <c r="D2" s="786"/>
      <c r="E2" s="786"/>
      <c r="F2" s="787"/>
    </row>
    <row r="3" spans="1:21" ht="8.1" customHeight="1" thickBot="1">
      <c r="A3" s="148"/>
      <c r="B3" s="149"/>
      <c r="C3" s="121"/>
      <c r="D3" s="149"/>
      <c r="E3" s="149"/>
      <c r="F3" s="150"/>
    </row>
    <row r="4" spans="1:21" ht="33.950000000000003" customHeight="1" thickTop="1" thickBot="1">
      <c r="A4" s="788" t="s">
        <v>234</v>
      </c>
      <c r="B4" s="789"/>
      <c r="C4" s="789"/>
      <c r="D4" s="789"/>
      <c r="E4" s="789"/>
      <c r="F4" s="790"/>
      <c r="I4" s="123"/>
      <c r="J4" s="151"/>
      <c r="K4" s="151"/>
      <c r="L4" s="151"/>
      <c r="M4" s="151"/>
      <c r="N4" s="151"/>
      <c r="O4" s="151"/>
      <c r="P4" s="151"/>
      <c r="Q4" s="151"/>
      <c r="R4" s="151"/>
      <c r="S4" s="151"/>
      <c r="T4" s="151"/>
      <c r="U4" s="151"/>
    </row>
    <row r="5" spans="1:21" ht="6.95" customHeight="1" thickTop="1">
      <c r="A5" s="99"/>
      <c r="B5" s="100"/>
      <c r="C5" s="100"/>
      <c r="D5" s="100"/>
      <c r="E5" s="100"/>
      <c r="F5" s="100"/>
    </row>
    <row r="6" spans="1:21" ht="6.95" customHeight="1"/>
    <row r="7" spans="1:21" ht="24" customHeight="1">
      <c r="A7" s="749" t="s">
        <v>26</v>
      </c>
      <c r="B7" s="750"/>
      <c r="C7" s="773" t="str">
        <f>'Ponudbeni list'!C3</f>
        <v>IVKOM–VODE d.o.o., Ivanec, Vladimira Nazora 96b</v>
      </c>
      <c r="D7" s="774"/>
      <c r="E7" s="774"/>
      <c r="F7" s="775"/>
    </row>
    <row r="8" spans="1:21" ht="24" customHeight="1">
      <c r="A8" s="749" t="s">
        <v>99</v>
      </c>
      <c r="B8" s="750"/>
      <c r="C8" s="773" t="str">
        <f>'Ponudbeni list'!C6</f>
        <v>JN–34–17</v>
      </c>
      <c r="D8" s="774"/>
      <c r="E8" s="774"/>
      <c r="F8" s="775"/>
    </row>
    <row r="9" spans="1:21" ht="12" customHeight="1">
      <c r="A9" s="153"/>
      <c r="B9" s="154"/>
      <c r="C9" s="143"/>
      <c r="D9" s="154"/>
      <c r="E9" s="154"/>
      <c r="F9" s="155"/>
    </row>
    <row r="10" spans="1:21" ht="24" customHeight="1">
      <c r="A10" s="754" t="s">
        <v>235</v>
      </c>
      <c r="B10" s="755"/>
      <c r="C10" s="755"/>
      <c r="D10" s="755"/>
      <c r="E10" s="755"/>
      <c r="F10" s="756"/>
    </row>
    <row r="11" spans="1:21" ht="24" customHeight="1">
      <c r="A11" s="744" t="s">
        <v>236</v>
      </c>
      <c r="B11" s="745"/>
      <c r="C11" s="745"/>
      <c r="D11" s="745"/>
      <c r="E11" s="745"/>
      <c r="F11" s="746"/>
    </row>
    <row r="12" spans="1:21" ht="26.1" customHeight="1">
      <c r="A12" s="105" t="s">
        <v>237</v>
      </c>
      <c r="B12" s="757"/>
      <c r="C12" s="757"/>
      <c r="D12" s="757"/>
      <c r="E12" s="757"/>
      <c r="F12" s="757"/>
    </row>
    <row r="13" spans="1:21" ht="26.1" customHeight="1">
      <c r="A13" s="105" t="s">
        <v>238</v>
      </c>
      <c r="B13" s="757"/>
      <c r="C13" s="757"/>
      <c r="D13" s="757"/>
      <c r="E13" s="757"/>
      <c r="F13" s="757"/>
    </row>
    <row r="14" spans="1:21" ht="26.1" customHeight="1">
      <c r="A14" s="105" t="s">
        <v>239</v>
      </c>
      <c r="B14" s="757"/>
      <c r="C14" s="757"/>
      <c r="D14" s="757"/>
      <c r="E14" s="757"/>
      <c r="F14" s="757"/>
    </row>
    <row r="15" spans="1:21" ht="26.1" customHeight="1">
      <c r="A15" s="105" t="s">
        <v>240</v>
      </c>
      <c r="B15" s="757"/>
      <c r="C15" s="757"/>
      <c r="D15" s="757"/>
      <c r="E15" s="757"/>
      <c r="F15" s="757"/>
    </row>
    <row r="16" spans="1:21" ht="26.1" customHeight="1">
      <c r="A16" s="105" t="s">
        <v>33</v>
      </c>
      <c r="B16" s="757"/>
      <c r="C16" s="757"/>
      <c r="D16" s="757"/>
      <c r="E16" s="757"/>
      <c r="F16" s="757"/>
    </row>
    <row r="17" spans="1:6" ht="26.1" customHeight="1">
      <c r="A17" s="105" t="s">
        <v>241</v>
      </c>
      <c r="B17" s="757"/>
      <c r="C17" s="757"/>
      <c r="D17" s="757"/>
      <c r="E17" s="757"/>
      <c r="F17" s="757"/>
    </row>
    <row r="18" spans="1:6" ht="24" customHeight="1">
      <c r="A18" s="744" t="s">
        <v>242</v>
      </c>
      <c r="B18" s="745"/>
      <c r="C18" s="745"/>
      <c r="D18" s="745"/>
      <c r="E18" s="745"/>
      <c r="F18" s="746"/>
    </row>
    <row r="19" spans="1:6" ht="26.1" customHeight="1">
      <c r="A19" s="105" t="s">
        <v>237</v>
      </c>
      <c r="B19" s="757"/>
      <c r="C19" s="757"/>
      <c r="D19" s="757"/>
      <c r="E19" s="757"/>
      <c r="F19" s="757"/>
    </row>
    <row r="20" spans="1:6" ht="26.1" customHeight="1">
      <c r="A20" s="105" t="s">
        <v>238</v>
      </c>
      <c r="B20" s="757"/>
      <c r="C20" s="757"/>
      <c r="D20" s="757"/>
      <c r="E20" s="757"/>
      <c r="F20" s="757"/>
    </row>
    <row r="21" spans="1:6" ht="26.1" customHeight="1">
      <c r="A21" s="105" t="s">
        <v>239</v>
      </c>
      <c r="B21" s="757"/>
      <c r="C21" s="757"/>
      <c r="D21" s="757"/>
      <c r="E21" s="757"/>
      <c r="F21" s="757"/>
    </row>
    <row r="22" spans="1:6" ht="26.1" customHeight="1">
      <c r="A22" s="105" t="s">
        <v>240</v>
      </c>
      <c r="B22" s="757"/>
      <c r="C22" s="757"/>
      <c r="D22" s="757"/>
      <c r="E22" s="757"/>
      <c r="F22" s="757"/>
    </row>
    <row r="23" spans="1:6" ht="26.1" customHeight="1">
      <c r="A23" s="105" t="s">
        <v>33</v>
      </c>
      <c r="B23" s="757"/>
      <c r="C23" s="757"/>
      <c r="D23" s="757"/>
      <c r="E23" s="757"/>
      <c r="F23" s="757"/>
    </row>
    <row r="24" spans="1:6" ht="26.1" customHeight="1">
      <c r="A24" s="105" t="s">
        <v>241</v>
      </c>
      <c r="B24" s="757"/>
      <c r="C24" s="757"/>
      <c r="D24" s="757"/>
      <c r="E24" s="757"/>
      <c r="F24" s="757"/>
    </row>
    <row r="25" spans="1:6" ht="24" customHeight="1">
      <c r="A25" s="744" t="s">
        <v>243</v>
      </c>
      <c r="B25" s="745"/>
      <c r="C25" s="745"/>
      <c r="D25" s="745"/>
      <c r="E25" s="745"/>
      <c r="F25" s="746"/>
    </row>
    <row r="26" spans="1:6" ht="26.1" customHeight="1">
      <c r="A26" s="105" t="s">
        <v>237</v>
      </c>
      <c r="B26" s="757"/>
      <c r="C26" s="757"/>
      <c r="D26" s="757"/>
      <c r="E26" s="757"/>
      <c r="F26" s="757"/>
    </row>
    <row r="27" spans="1:6" ht="26.1" customHeight="1">
      <c r="A27" s="105" t="s">
        <v>238</v>
      </c>
      <c r="B27" s="757"/>
      <c r="C27" s="757"/>
      <c r="D27" s="757"/>
      <c r="E27" s="757"/>
      <c r="F27" s="757"/>
    </row>
    <row r="28" spans="1:6" ht="26.1" customHeight="1">
      <c r="A28" s="105" t="s">
        <v>239</v>
      </c>
      <c r="B28" s="757"/>
      <c r="C28" s="757"/>
      <c r="D28" s="757"/>
      <c r="E28" s="757"/>
      <c r="F28" s="757"/>
    </row>
    <row r="29" spans="1:6" ht="26.1" customHeight="1">
      <c r="A29" s="105" t="s">
        <v>240</v>
      </c>
      <c r="B29" s="757"/>
      <c r="C29" s="757"/>
      <c r="D29" s="757"/>
      <c r="E29" s="757"/>
      <c r="F29" s="757"/>
    </row>
    <row r="30" spans="1:6" ht="26.1" customHeight="1">
      <c r="A30" s="105" t="s">
        <v>33</v>
      </c>
      <c r="B30" s="757"/>
      <c r="C30" s="757"/>
      <c r="D30" s="757"/>
      <c r="E30" s="757"/>
      <c r="F30" s="757"/>
    </row>
    <row r="31" spans="1:6" ht="26.1" customHeight="1">
      <c r="A31" s="105" t="s">
        <v>241</v>
      </c>
      <c r="B31" s="757"/>
      <c r="C31" s="757"/>
      <c r="D31" s="757"/>
      <c r="E31" s="757"/>
      <c r="F31" s="757"/>
    </row>
    <row r="32" spans="1:6" ht="24" customHeight="1">
      <c r="A32" s="744" t="s">
        <v>244</v>
      </c>
      <c r="B32" s="745"/>
      <c r="C32" s="745"/>
      <c r="D32" s="745"/>
      <c r="E32" s="745"/>
      <c r="F32" s="746"/>
    </row>
    <row r="33" spans="1:6" ht="26.1" customHeight="1">
      <c r="A33" s="105" t="s">
        <v>237</v>
      </c>
      <c r="B33" s="757"/>
      <c r="C33" s="757"/>
      <c r="D33" s="757"/>
      <c r="E33" s="757"/>
      <c r="F33" s="757"/>
    </row>
    <row r="34" spans="1:6" ht="26.1" customHeight="1">
      <c r="A34" s="105" t="s">
        <v>238</v>
      </c>
      <c r="B34" s="757"/>
      <c r="C34" s="757"/>
      <c r="D34" s="757"/>
      <c r="E34" s="757"/>
      <c r="F34" s="757"/>
    </row>
    <row r="35" spans="1:6" ht="26.1" customHeight="1">
      <c r="A35" s="105" t="s">
        <v>239</v>
      </c>
      <c r="B35" s="757"/>
      <c r="C35" s="757"/>
      <c r="D35" s="757"/>
      <c r="E35" s="757"/>
      <c r="F35" s="757"/>
    </row>
    <row r="36" spans="1:6" ht="26.1" customHeight="1">
      <c r="A36" s="105" t="s">
        <v>240</v>
      </c>
      <c r="B36" s="757"/>
      <c r="C36" s="757"/>
      <c r="D36" s="757"/>
      <c r="E36" s="757"/>
      <c r="F36" s="757"/>
    </row>
    <row r="37" spans="1:6" ht="26.1" customHeight="1">
      <c r="A37" s="105" t="s">
        <v>33</v>
      </c>
      <c r="B37" s="757"/>
      <c r="C37" s="757"/>
      <c r="D37" s="757"/>
      <c r="E37" s="757"/>
      <c r="F37" s="757"/>
    </row>
    <row r="38" spans="1:6" ht="26.1" customHeight="1">
      <c r="A38" s="105" t="s">
        <v>241</v>
      </c>
      <c r="B38" s="757"/>
      <c r="C38" s="757"/>
      <c r="D38" s="757"/>
      <c r="E38" s="757"/>
      <c r="F38" s="757"/>
    </row>
    <row r="39" spans="1:6" ht="15.95" customHeight="1">
      <c r="A39" s="764" t="s">
        <v>245</v>
      </c>
      <c r="B39" s="765"/>
      <c r="C39" s="765"/>
      <c r="D39" s="765"/>
      <c r="E39" s="765"/>
      <c r="F39" s="766"/>
    </row>
    <row r="40" spans="1:6" ht="15.95" customHeight="1">
      <c r="A40" s="767" t="s">
        <v>246</v>
      </c>
      <c r="B40" s="768"/>
      <c r="C40" s="768"/>
      <c r="D40" s="768"/>
      <c r="E40" s="768"/>
      <c r="F40" s="769"/>
    </row>
    <row r="41" spans="1:6" ht="26.1" customHeight="1">
      <c r="A41" s="105" t="s">
        <v>236</v>
      </c>
      <c r="B41" s="757"/>
      <c r="C41" s="757"/>
      <c r="D41" s="757"/>
      <c r="E41" s="757"/>
      <c r="F41" s="757"/>
    </row>
    <row r="42" spans="1:6" ht="26.1" customHeight="1">
      <c r="A42" s="105" t="s">
        <v>242</v>
      </c>
      <c r="B42" s="757"/>
      <c r="C42" s="757"/>
      <c r="D42" s="757"/>
      <c r="E42" s="757"/>
      <c r="F42" s="757"/>
    </row>
    <row r="43" spans="1:6" ht="26.1" customHeight="1">
      <c r="A43" s="105" t="s">
        <v>243</v>
      </c>
      <c r="B43" s="757"/>
      <c r="C43" s="757"/>
      <c r="D43" s="757"/>
      <c r="E43" s="757"/>
      <c r="F43" s="757"/>
    </row>
    <row r="44" spans="1:6" ht="26.1" customHeight="1">
      <c r="A44" s="105" t="s">
        <v>244</v>
      </c>
      <c r="B44" s="757"/>
      <c r="C44" s="757"/>
      <c r="D44" s="757"/>
      <c r="E44" s="757"/>
      <c r="F44" s="757"/>
    </row>
    <row r="45" spans="1:6" ht="24" customHeight="1">
      <c r="A45" s="770" t="s">
        <v>247</v>
      </c>
      <c r="B45" s="771"/>
      <c r="C45" s="771"/>
      <c r="D45" s="771"/>
      <c r="E45" s="771"/>
      <c r="F45" s="772"/>
    </row>
    <row r="46" spans="1:6" ht="26.1" customHeight="1">
      <c r="A46" s="105" t="s">
        <v>236</v>
      </c>
      <c r="B46" s="757"/>
      <c r="C46" s="757"/>
      <c r="D46" s="757"/>
      <c r="E46" s="757"/>
      <c r="F46" s="757"/>
    </row>
    <row r="47" spans="1:6" ht="26.1" customHeight="1">
      <c r="A47" s="105" t="s">
        <v>242</v>
      </c>
      <c r="B47" s="757"/>
      <c r="C47" s="757"/>
      <c r="D47" s="757"/>
      <c r="E47" s="757"/>
      <c r="F47" s="757"/>
    </row>
    <row r="48" spans="1:6" ht="26.1" customHeight="1">
      <c r="A48" s="105" t="s">
        <v>243</v>
      </c>
      <c r="B48" s="757"/>
      <c r="C48" s="757"/>
      <c r="D48" s="757"/>
      <c r="E48" s="757"/>
      <c r="F48" s="757"/>
    </row>
    <row r="49" spans="1:6" ht="26.1" customHeight="1">
      <c r="A49" s="105" t="s">
        <v>244</v>
      </c>
      <c r="B49" s="757"/>
      <c r="C49" s="757"/>
      <c r="D49" s="757"/>
      <c r="E49" s="757"/>
      <c r="F49" s="757"/>
    </row>
    <row r="50" spans="1:6" ht="24" customHeight="1">
      <c r="A50" s="770" t="s">
        <v>248</v>
      </c>
      <c r="B50" s="771"/>
      <c r="C50" s="771"/>
      <c r="D50" s="771"/>
      <c r="E50" s="771"/>
      <c r="F50" s="772"/>
    </row>
    <row r="51" spans="1:6" ht="26.1" customHeight="1">
      <c r="A51" s="105" t="s">
        <v>236</v>
      </c>
      <c r="B51" s="757"/>
      <c r="C51" s="757"/>
      <c r="D51" s="757"/>
      <c r="E51" s="757"/>
      <c r="F51" s="757"/>
    </row>
    <row r="52" spans="1:6" ht="26.1" customHeight="1">
      <c r="A52" s="105" t="s">
        <v>242</v>
      </c>
      <c r="B52" s="757"/>
      <c r="C52" s="757"/>
      <c r="D52" s="757"/>
      <c r="E52" s="757"/>
      <c r="F52" s="757"/>
    </row>
    <row r="53" spans="1:6" ht="26.1" customHeight="1">
      <c r="A53" s="105" t="s">
        <v>243</v>
      </c>
      <c r="B53" s="757"/>
      <c r="C53" s="757"/>
      <c r="D53" s="757"/>
      <c r="E53" s="757"/>
      <c r="F53" s="757"/>
    </row>
    <row r="54" spans="1:6" ht="26.1" customHeight="1">
      <c r="A54" s="105" t="s">
        <v>244</v>
      </c>
      <c r="B54" s="757"/>
      <c r="C54" s="757"/>
      <c r="D54" s="757"/>
      <c r="E54" s="757"/>
      <c r="F54" s="757"/>
    </row>
    <row r="55" spans="1:6" ht="24" customHeight="1">
      <c r="A55" s="770" t="s">
        <v>249</v>
      </c>
      <c r="B55" s="771"/>
      <c r="C55" s="771"/>
      <c r="D55" s="771"/>
      <c r="E55" s="771"/>
      <c r="F55" s="772"/>
    </row>
    <row r="56" spans="1:6" ht="26.1" customHeight="1">
      <c r="A56" s="105" t="s">
        <v>236</v>
      </c>
      <c r="B56" s="757"/>
      <c r="C56" s="757"/>
      <c r="D56" s="757"/>
      <c r="E56" s="757"/>
      <c r="F56" s="757"/>
    </row>
    <row r="57" spans="1:6" ht="26.1" customHeight="1">
      <c r="A57" s="105" t="s">
        <v>242</v>
      </c>
      <c r="B57" s="757"/>
      <c r="C57" s="757"/>
      <c r="D57" s="757"/>
      <c r="E57" s="757"/>
      <c r="F57" s="757"/>
    </row>
    <row r="58" spans="1:6" ht="26.1" customHeight="1">
      <c r="A58" s="105" t="s">
        <v>243</v>
      </c>
      <c r="B58" s="757"/>
      <c r="C58" s="757"/>
      <c r="D58" s="757"/>
      <c r="E58" s="757"/>
      <c r="F58" s="757"/>
    </row>
    <row r="59" spans="1:6" ht="26.1" customHeight="1">
      <c r="A59" s="105" t="s">
        <v>244</v>
      </c>
      <c r="B59" s="757"/>
      <c r="C59" s="757"/>
      <c r="D59" s="757"/>
      <c r="E59" s="757"/>
      <c r="F59" s="757"/>
    </row>
    <row r="60" spans="1:6" ht="24" customHeight="1">
      <c r="A60" s="770" t="s">
        <v>250</v>
      </c>
      <c r="B60" s="771"/>
      <c r="C60" s="771"/>
      <c r="D60" s="771"/>
      <c r="E60" s="771"/>
      <c r="F60" s="772"/>
    </row>
    <row r="61" spans="1:6" ht="26.1" customHeight="1">
      <c r="A61" s="105" t="s">
        <v>236</v>
      </c>
      <c r="B61" s="757"/>
      <c r="C61" s="757"/>
      <c r="D61" s="757"/>
      <c r="E61" s="757"/>
      <c r="F61" s="757"/>
    </row>
    <row r="62" spans="1:6" ht="26.1" customHeight="1">
      <c r="A62" s="105" t="s">
        <v>242</v>
      </c>
      <c r="B62" s="757"/>
      <c r="C62" s="757"/>
      <c r="D62" s="757"/>
      <c r="E62" s="757"/>
      <c r="F62" s="757"/>
    </row>
    <row r="63" spans="1:6" ht="26.1" customHeight="1">
      <c r="A63" s="105" t="s">
        <v>243</v>
      </c>
      <c r="B63" s="757"/>
      <c r="C63" s="757"/>
      <c r="D63" s="757"/>
      <c r="E63" s="757"/>
      <c r="F63" s="757"/>
    </row>
    <row r="64" spans="1:6" ht="26.1" customHeight="1">
      <c r="A64" s="105" t="s">
        <v>244</v>
      </c>
      <c r="B64" s="757"/>
      <c r="C64" s="757"/>
      <c r="D64" s="757"/>
      <c r="E64" s="757"/>
      <c r="F64" s="757"/>
    </row>
  </sheetData>
  <mergeCells count="61">
    <mergeCell ref="B64:F64"/>
    <mergeCell ref="B58:F58"/>
    <mergeCell ref="B59:F59"/>
    <mergeCell ref="A60:F60"/>
    <mergeCell ref="B61:F61"/>
    <mergeCell ref="B62:F62"/>
    <mergeCell ref="B63:F63"/>
    <mergeCell ref="B57:F57"/>
    <mergeCell ref="B46:F46"/>
    <mergeCell ref="B47:F47"/>
    <mergeCell ref="B48:F48"/>
    <mergeCell ref="B49:F49"/>
    <mergeCell ref="A50:F50"/>
    <mergeCell ref="B51:F51"/>
    <mergeCell ref="B52:F52"/>
    <mergeCell ref="B53:F53"/>
    <mergeCell ref="B54:F54"/>
    <mergeCell ref="A55:F55"/>
    <mergeCell ref="B56:F56"/>
    <mergeCell ref="A45:F45"/>
    <mergeCell ref="B34:F34"/>
    <mergeCell ref="B35:F35"/>
    <mergeCell ref="B36:F36"/>
    <mergeCell ref="B37:F37"/>
    <mergeCell ref="B38:F38"/>
    <mergeCell ref="A39:F39"/>
    <mergeCell ref="A40:F40"/>
    <mergeCell ref="B41:F41"/>
    <mergeCell ref="B42:F42"/>
    <mergeCell ref="B43:F43"/>
    <mergeCell ref="B44:F44"/>
    <mergeCell ref="B33:F33"/>
    <mergeCell ref="B22:F22"/>
    <mergeCell ref="B23:F23"/>
    <mergeCell ref="B24:F24"/>
    <mergeCell ref="A25:F25"/>
    <mergeCell ref="B26:F26"/>
    <mergeCell ref="B27:F27"/>
    <mergeCell ref="B28:F28"/>
    <mergeCell ref="B29:F29"/>
    <mergeCell ref="B30:F30"/>
    <mergeCell ref="B31:F31"/>
    <mergeCell ref="A32:F32"/>
    <mergeCell ref="B21:F21"/>
    <mergeCell ref="A10:F10"/>
    <mergeCell ref="A11:F11"/>
    <mergeCell ref="B12:F12"/>
    <mergeCell ref="B13:F13"/>
    <mergeCell ref="B14:F14"/>
    <mergeCell ref="B15:F15"/>
    <mergeCell ref="B16:F16"/>
    <mergeCell ref="B17:F17"/>
    <mergeCell ref="A18:F18"/>
    <mergeCell ref="B19:F19"/>
    <mergeCell ref="B20:F20"/>
    <mergeCell ref="A2:F2"/>
    <mergeCell ref="A4:F4"/>
    <mergeCell ref="A7:B7"/>
    <mergeCell ref="C7:F7"/>
    <mergeCell ref="A8:B8"/>
    <mergeCell ref="C8:F8"/>
  </mergeCells>
  <pageMargins left="0.78740157480314965" right="0.59055118110236227" top="0.59055118110236227" bottom="0.39370078740157483" header="0.39370078740157483" footer="0.27559055118110237"/>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P1184"/>
  <sheetViews>
    <sheetView view="pageBreakPreview" zoomScaleNormal="100" zoomScaleSheetLayoutView="100" workbookViewId="0">
      <selection activeCell="F17" sqref="F17"/>
    </sheetView>
  </sheetViews>
  <sheetFormatPr defaultRowHeight="12.75"/>
  <cols>
    <col min="1" max="1" width="5.5703125" style="209" customWidth="1"/>
    <col min="2" max="2" width="46.85546875" style="156" customWidth="1"/>
    <col min="3" max="3" width="8" style="161" customWidth="1"/>
    <col min="4" max="4" width="9" style="495" customWidth="1"/>
    <col min="5" max="5" width="9.28515625" style="656" customWidth="1"/>
    <col min="6" max="6" width="13.7109375" style="496" customWidth="1"/>
    <col min="7" max="7" width="6.42578125" style="156" customWidth="1"/>
    <col min="8" max="8" width="65.42578125" style="156" customWidth="1"/>
    <col min="9" max="10" width="9.140625" style="156"/>
    <col min="11" max="11" width="6.5703125" style="156" customWidth="1"/>
    <col min="12" max="12" width="7.7109375" style="156" customWidth="1"/>
    <col min="13" max="13" width="9.28515625" style="156" customWidth="1"/>
    <col min="14" max="14" width="8" style="156" customWidth="1"/>
    <col min="15" max="15" width="8.28515625" style="156" customWidth="1"/>
    <col min="16" max="256" width="9.140625" style="156"/>
    <col min="257" max="257" width="5.5703125" style="156" customWidth="1"/>
    <col min="258" max="258" width="46.85546875" style="156" customWidth="1"/>
    <col min="259" max="259" width="8" style="156" customWidth="1"/>
    <col min="260" max="260" width="9" style="156" customWidth="1"/>
    <col min="261" max="261" width="9.28515625" style="156" customWidth="1"/>
    <col min="262" max="262" width="13.7109375" style="156" customWidth="1"/>
    <col min="263" max="263" width="6.42578125" style="156" customWidth="1"/>
    <col min="264" max="264" width="65.42578125" style="156" customWidth="1"/>
    <col min="265" max="266" width="9.140625" style="156"/>
    <col min="267" max="267" width="6.5703125" style="156" customWidth="1"/>
    <col min="268" max="268" width="7.7109375" style="156" customWidth="1"/>
    <col min="269" max="269" width="9.28515625" style="156" customWidth="1"/>
    <col min="270" max="270" width="8" style="156" customWidth="1"/>
    <col min="271" max="271" width="8.28515625" style="156" customWidth="1"/>
    <col min="272" max="512" width="9.140625" style="156"/>
    <col min="513" max="513" width="5.5703125" style="156" customWidth="1"/>
    <col min="514" max="514" width="46.85546875" style="156" customWidth="1"/>
    <col min="515" max="515" width="8" style="156" customWidth="1"/>
    <col min="516" max="516" width="9" style="156" customWidth="1"/>
    <col min="517" max="517" width="9.28515625" style="156" customWidth="1"/>
    <col min="518" max="518" width="13.7109375" style="156" customWidth="1"/>
    <col min="519" max="519" width="6.42578125" style="156" customWidth="1"/>
    <col min="520" max="520" width="65.42578125" style="156" customWidth="1"/>
    <col min="521" max="522" width="9.140625" style="156"/>
    <col min="523" max="523" width="6.5703125" style="156" customWidth="1"/>
    <col min="524" max="524" width="7.7109375" style="156" customWidth="1"/>
    <col min="525" max="525" width="9.28515625" style="156" customWidth="1"/>
    <col min="526" max="526" width="8" style="156" customWidth="1"/>
    <col min="527" max="527" width="8.28515625" style="156" customWidth="1"/>
    <col min="528" max="768" width="9.140625" style="156"/>
    <col min="769" max="769" width="5.5703125" style="156" customWidth="1"/>
    <col min="770" max="770" width="46.85546875" style="156" customWidth="1"/>
    <col min="771" max="771" width="8" style="156" customWidth="1"/>
    <col min="772" max="772" width="9" style="156" customWidth="1"/>
    <col min="773" max="773" width="9.28515625" style="156" customWidth="1"/>
    <col min="774" max="774" width="13.7109375" style="156" customWidth="1"/>
    <col min="775" max="775" width="6.42578125" style="156" customWidth="1"/>
    <col min="776" max="776" width="65.42578125" style="156" customWidth="1"/>
    <col min="777" max="778" width="9.140625" style="156"/>
    <col min="779" max="779" width="6.5703125" style="156" customWidth="1"/>
    <col min="780" max="780" width="7.7109375" style="156" customWidth="1"/>
    <col min="781" max="781" width="9.28515625" style="156" customWidth="1"/>
    <col min="782" max="782" width="8" style="156" customWidth="1"/>
    <col min="783" max="783" width="8.28515625" style="156" customWidth="1"/>
    <col min="784" max="1024" width="9.140625" style="156"/>
    <col min="1025" max="1025" width="5.5703125" style="156" customWidth="1"/>
    <col min="1026" max="1026" width="46.85546875" style="156" customWidth="1"/>
    <col min="1027" max="1027" width="8" style="156" customWidth="1"/>
    <col min="1028" max="1028" width="9" style="156" customWidth="1"/>
    <col min="1029" max="1029" width="9.28515625" style="156" customWidth="1"/>
    <col min="1030" max="1030" width="13.7109375" style="156" customWidth="1"/>
    <col min="1031" max="1031" width="6.42578125" style="156" customWidth="1"/>
    <col min="1032" max="1032" width="65.42578125" style="156" customWidth="1"/>
    <col min="1033" max="1034" width="9.140625" style="156"/>
    <col min="1035" max="1035" width="6.5703125" style="156" customWidth="1"/>
    <col min="1036" max="1036" width="7.7109375" style="156" customWidth="1"/>
    <col min="1037" max="1037" width="9.28515625" style="156" customWidth="1"/>
    <col min="1038" max="1038" width="8" style="156" customWidth="1"/>
    <col min="1039" max="1039" width="8.28515625" style="156" customWidth="1"/>
    <col min="1040" max="1280" width="9.140625" style="156"/>
    <col min="1281" max="1281" width="5.5703125" style="156" customWidth="1"/>
    <col min="1282" max="1282" width="46.85546875" style="156" customWidth="1"/>
    <col min="1283" max="1283" width="8" style="156" customWidth="1"/>
    <col min="1284" max="1284" width="9" style="156" customWidth="1"/>
    <col min="1285" max="1285" width="9.28515625" style="156" customWidth="1"/>
    <col min="1286" max="1286" width="13.7109375" style="156" customWidth="1"/>
    <col min="1287" max="1287" width="6.42578125" style="156" customWidth="1"/>
    <col min="1288" max="1288" width="65.42578125" style="156" customWidth="1"/>
    <col min="1289" max="1290" width="9.140625" style="156"/>
    <col min="1291" max="1291" width="6.5703125" style="156" customWidth="1"/>
    <col min="1292" max="1292" width="7.7109375" style="156" customWidth="1"/>
    <col min="1293" max="1293" width="9.28515625" style="156" customWidth="1"/>
    <col min="1294" max="1294" width="8" style="156" customWidth="1"/>
    <col min="1295" max="1295" width="8.28515625" style="156" customWidth="1"/>
    <col min="1296" max="1536" width="9.140625" style="156"/>
    <col min="1537" max="1537" width="5.5703125" style="156" customWidth="1"/>
    <col min="1538" max="1538" width="46.85546875" style="156" customWidth="1"/>
    <col min="1539" max="1539" width="8" style="156" customWidth="1"/>
    <col min="1540" max="1540" width="9" style="156" customWidth="1"/>
    <col min="1541" max="1541" width="9.28515625" style="156" customWidth="1"/>
    <col min="1542" max="1542" width="13.7109375" style="156" customWidth="1"/>
    <col min="1543" max="1543" width="6.42578125" style="156" customWidth="1"/>
    <col min="1544" max="1544" width="65.42578125" style="156" customWidth="1"/>
    <col min="1545" max="1546" width="9.140625" style="156"/>
    <col min="1547" max="1547" width="6.5703125" style="156" customWidth="1"/>
    <col min="1548" max="1548" width="7.7109375" style="156" customWidth="1"/>
    <col min="1549" max="1549" width="9.28515625" style="156" customWidth="1"/>
    <col min="1550" max="1550" width="8" style="156" customWidth="1"/>
    <col min="1551" max="1551" width="8.28515625" style="156" customWidth="1"/>
    <col min="1552" max="1792" width="9.140625" style="156"/>
    <col min="1793" max="1793" width="5.5703125" style="156" customWidth="1"/>
    <col min="1794" max="1794" width="46.85546875" style="156" customWidth="1"/>
    <col min="1795" max="1795" width="8" style="156" customWidth="1"/>
    <col min="1796" max="1796" width="9" style="156" customWidth="1"/>
    <col min="1797" max="1797" width="9.28515625" style="156" customWidth="1"/>
    <col min="1798" max="1798" width="13.7109375" style="156" customWidth="1"/>
    <col min="1799" max="1799" width="6.42578125" style="156" customWidth="1"/>
    <col min="1800" max="1800" width="65.42578125" style="156" customWidth="1"/>
    <col min="1801" max="1802" width="9.140625" style="156"/>
    <col min="1803" max="1803" width="6.5703125" style="156" customWidth="1"/>
    <col min="1804" max="1804" width="7.7109375" style="156" customWidth="1"/>
    <col min="1805" max="1805" width="9.28515625" style="156" customWidth="1"/>
    <col min="1806" max="1806" width="8" style="156" customWidth="1"/>
    <col min="1807" max="1807" width="8.28515625" style="156" customWidth="1"/>
    <col min="1808" max="2048" width="9.140625" style="156"/>
    <col min="2049" max="2049" width="5.5703125" style="156" customWidth="1"/>
    <col min="2050" max="2050" width="46.85546875" style="156" customWidth="1"/>
    <col min="2051" max="2051" width="8" style="156" customWidth="1"/>
    <col min="2052" max="2052" width="9" style="156" customWidth="1"/>
    <col min="2053" max="2053" width="9.28515625" style="156" customWidth="1"/>
    <col min="2054" max="2054" width="13.7109375" style="156" customWidth="1"/>
    <col min="2055" max="2055" width="6.42578125" style="156" customWidth="1"/>
    <col min="2056" max="2056" width="65.42578125" style="156" customWidth="1"/>
    <col min="2057" max="2058" width="9.140625" style="156"/>
    <col min="2059" max="2059" width="6.5703125" style="156" customWidth="1"/>
    <col min="2060" max="2060" width="7.7109375" style="156" customWidth="1"/>
    <col min="2061" max="2061" width="9.28515625" style="156" customWidth="1"/>
    <col min="2062" max="2062" width="8" style="156" customWidth="1"/>
    <col min="2063" max="2063" width="8.28515625" style="156" customWidth="1"/>
    <col min="2064" max="2304" width="9.140625" style="156"/>
    <col min="2305" max="2305" width="5.5703125" style="156" customWidth="1"/>
    <col min="2306" max="2306" width="46.85546875" style="156" customWidth="1"/>
    <col min="2307" max="2307" width="8" style="156" customWidth="1"/>
    <col min="2308" max="2308" width="9" style="156" customWidth="1"/>
    <col min="2309" max="2309" width="9.28515625" style="156" customWidth="1"/>
    <col min="2310" max="2310" width="13.7109375" style="156" customWidth="1"/>
    <col min="2311" max="2311" width="6.42578125" style="156" customWidth="1"/>
    <col min="2312" max="2312" width="65.42578125" style="156" customWidth="1"/>
    <col min="2313" max="2314" width="9.140625" style="156"/>
    <col min="2315" max="2315" width="6.5703125" style="156" customWidth="1"/>
    <col min="2316" max="2316" width="7.7109375" style="156" customWidth="1"/>
    <col min="2317" max="2317" width="9.28515625" style="156" customWidth="1"/>
    <col min="2318" max="2318" width="8" style="156" customWidth="1"/>
    <col min="2319" max="2319" width="8.28515625" style="156" customWidth="1"/>
    <col min="2320" max="2560" width="9.140625" style="156"/>
    <col min="2561" max="2561" width="5.5703125" style="156" customWidth="1"/>
    <col min="2562" max="2562" width="46.85546875" style="156" customWidth="1"/>
    <col min="2563" max="2563" width="8" style="156" customWidth="1"/>
    <col min="2564" max="2564" width="9" style="156" customWidth="1"/>
    <col min="2565" max="2565" width="9.28515625" style="156" customWidth="1"/>
    <col min="2566" max="2566" width="13.7109375" style="156" customWidth="1"/>
    <col min="2567" max="2567" width="6.42578125" style="156" customWidth="1"/>
    <col min="2568" max="2568" width="65.42578125" style="156" customWidth="1"/>
    <col min="2569" max="2570" width="9.140625" style="156"/>
    <col min="2571" max="2571" width="6.5703125" style="156" customWidth="1"/>
    <col min="2572" max="2572" width="7.7109375" style="156" customWidth="1"/>
    <col min="2573" max="2573" width="9.28515625" style="156" customWidth="1"/>
    <col min="2574" max="2574" width="8" style="156" customWidth="1"/>
    <col min="2575" max="2575" width="8.28515625" style="156" customWidth="1"/>
    <col min="2576" max="2816" width="9.140625" style="156"/>
    <col min="2817" max="2817" width="5.5703125" style="156" customWidth="1"/>
    <col min="2818" max="2818" width="46.85546875" style="156" customWidth="1"/>
    <col min="2819" max="2819" width="8" style="156" customWidth="1"/>
    <col min="2820" max="2820" width="9" style="156" customWidth="1"/>
    <col min="2821" max="2821" width="9.28515625" style="156" customWidth="1"/>
    <col min="2822" max="2822" width="13.7109375" style="156" customWidth="1"/>
    <col min="2823" max="2823" width="6.42578125" style="156" customWidth="1"/>
    <col min="2824" max="2824" width="65.42578125" style="156" customWidth="1"/>
    <col min="2825" max="2826" width="9.140625" style="156"/>
    <col min="2827" max="2827" width="6.5703125" style="156" customWidth="1"/>
    <col min="2828" max="2828" width="7.7109375" style="156" customWidth="1"/>
    <col min="2829" max="2829" width="9.28515625" style="156" customWidth="1"/>
    <col min="2830" max="2830" width="8" style="156" customWidth="1"/>
    <col min="2831" max="2831" width="8.28515625" style="156" customWidth="1"/>
    <col min="2832" max="3072" width="9.140625" style="156"/>
    <col min="3073" max="3073" width="5.5703125" style="156" customWidth="1"/>
    <col min="3074" max="3074" width="46.85546875" style="156" customWidth="1"/>
    <col min="3075" max="3075" width="8" style="156" customWidth="1"/>
    <col min="3076" max="3076" width="9" style="156" customWidth="1"/>
    <col min="3077" max="3077" width="9.28515625" style="156" customWidth="1"/>
    <col min="3078" max="3078" width="13.7109375" style="156" customWidth="1"/>
    <col min="3079" max="3079" width="6.42578125" style="156" customWidth="1"/>
    <col min="3080" max="3080" width="65.42578125" style="156" customWidth="1"/>
    <col min="3081" max="3082" width="9.140625" style="156"/>
    <col min="3083" max="3083" width="6.5703125" style="156" customWidth="1"/>
    <col min="3084" max="3084" width="7.7109375" style="156" customWidth="1"/>
    <col min="3085" max="3085" width="9.28515625" style="156" customWidth="1"/>
    <col min="3086" max="3086" width="8" style="156" customWidth="1"/>
    <col min="3087" max="3087" width="8.28515625" style="156" customWidth="1"/>
    <col min="3088" max="3328" width="9.140625" style="156"/>
    <col min="3329" max="3329" width="5.5703125" style="156" customWidth="1"/>
    <col min="3330" max="3330" width="46.85546875" style="156" customWidth="1"/>
    <col min="3331" max="3331" width="8" style="156" customWidth="1"/>
    <col min="3332" max="3332" width="9" style="156" customWidth="1"/>
    <col min="3333" max="3333" width="9.28515625" style="156" customWidth="1"/>
    <col min="3334" max="3334" width="13.7109375" style="156" customWidth="1"/>
    <col min="3335" max="3335" width="6.42578125" style="156" customWidth="1"/>
    <col min="3336" max="3336" width="65.42578125" style="156" customWidth="1"/>
    <col min="3337" max="3338" width="9.140625" style="156"/>
    <col min="3339" max="3339" width="6.5703125" style="156" customWidth="1"/>
    <col min="3340" max="3340" width="7.7109375" style="156" customWidth="1"/>
    <col min="3341" max="3341" width="9.28515625" style="156" customWidth="1"/>
    <col min="3342" max="3342" width="8" style="156" customWidth="1"/>
    <col min="3343" max="3343" width="8.28515625" style="156" customWidth="1"/>
    <col min="3344" max="3584" width="9.140625" style="156"/>
    <col min="3585" max="3585" width="5.5703125" style="156" customWidth="1"/>
    <col min="3586" max="3586" width="46.85546875" style="156" customWidth="1"/>
    <col min="3587" max="3587" width="8" style="156" customWidth="1"/>
    <col min="3588" max="3588" width="9" style="156" customWidth="1"/>
    <col min="3589" max="3589" width="9.28515625" style="156" customWidth="1"/>
    <col min="3590" max="3590" width="13.7109375" style="156" customWidth="1"/>
    <col min="3591" max="3591" width="6.42578125" style="156" customWidth="1"/>
    <col min="3592" max="3592" width="65.42578125" style="156" customWidth="1"/>
    <col min="3593" max="3594" width="9.140625" style="156"/>
    <col min="3595" max="3595" width="6.5703125" style="156" customWidth="1"/>
    <col min="3596" max="3596" width="7.7109375" style="156" customWidth="1"/>
    <col min="3597" max="3597" width="9.28515625" style="156" customWidth="1"/>
    <col min="3598" max="3598" width="8" style="156" customWidth="1"/>
    <col min="3599" max="3599" width="8.28515625" style="156" customWidth="1"/>
    <col min="3600" max="3840" width="9.140625" style="156"/>
    <col min="3841" max="3841" width="5.5703125" style="156" customWidth="1"/>
    <col min="3842" max="3842" width="46.85546875" style="156" customWidth="1"/>
    <col min="3843" max="3843" width="8" style="156" customWidth="1"/>
    <col min="3844" max="3844" width="9" style="156" customWidth="1"/>
    <col min="3845" max="3845" width="9.28515625" style="156" customWidth="1"/>
    <col min="3846" max="3846" width="13.7109375" style="156" customWidth="1"/>
    <col min="3847" max="3847" width="6.42578125" style="156" customWidth="1"/>
    <col min="3848" max="3848" width="65.42578125" style="156" customWidth="1"/>
    <col min="3849" max="3850" width="9.140625" style="156"/>
    <col min="3851" max="3851" width="6.5703125" style="156" customWidth="1"/>
    <col min="3852" max="3852" width="7.7109375" style="156" customWidth="1"/>
    <col min="3853" max="3853" width="9.28515625" style="156" customWidth="1"/>
    <col min="3854" max="3854" width="8" style="156" customWidth="1"/>
    <col min="3855" max="3855" width="8.28515625" style="156" customWidth="1"/>
    <col min="3856" max="4096" width="9.140625" style="156"/>
    <col min="4097" max="4097" width="5.5703125" style="156" customWidth="1"/>
    <col min="4098" max="4098" width="46.85546875" style="156" customWidth="1"/>
    <col min="4099" max="4099" width="8" style="156" customWidth="1"/>
    <col min="4100" max="4100" width="9" style="156" customWidth="1"/>
    <col min="4101" max="4101" width="9.28515625" style="156" customWidth="1"/>
    <col min="4102" max="4102" width="13.7109375" style="156" customWidth="1"/>
    <col min="4103" max="4103" width="6.42578125" style="156" customWidth="1"/>
    <col min="4104" max="4104" width="65.42578125" style="156" customWidth="1"/>
    <col min="4105" max="4106" width="9.140625" style="156"/>
    <col min="4107" max="4107" width="6.5703125" style="156" customWidth="1"/>
    <col min="4108" max="4108" width="7.7109375" style="156" customWidth="1"/>
    <col min="4109" max="4109" width="9.28515625" style="156" customWidth="1"/>
    <col min="4110" max="4110" width="8" style="156" customWidth="1"/>
    <col min="4111" max="4111" width="8.28515625" style="156" customWidth="1"/>
    <col min="4112" max="4352" width="9.140625" style="156"/>
    <col min="4353" max="4353" width="5.5703125" style="156" customWidth="1"/>
    <col min="4354" max="4354" width="46.85546875" style="156" customWidth="1"/>
    <col min="4355" max="4355" width="8" style="156" customWidth="1"/>
    <col min="4356" max="4356" width="9" style="156" customWidth="1"/>
    <col min="4357" max="4357" width="9.28515625" style="156" customWidth="1"/>
    <col min="4358" max="4358" width="13.7109375" style="156" customWidth="1"/>
    <col min="4359" max="4359" width="6.42578125" style="156" customWidth="1"/>
    <col min="4360" max="4360" width="65.42578125" style="156" customWidth="1"/>
    <col min="4361" max="4362" width="9.140625" style="156"/>
    <col min="4363" max="4363" width="6.5703125" style="156" customWidth="1"/>
    <col min="4364" max="4364" width="7.7109375" style="156" customWidth="1"/>
    <col min="4365" max="4365" width="9.28515625" style="156" customWidth="1"/>
    <col min="4366" max="4366" width="8" style="156" customWidth="1"/>
    <col min="4367" max="4367" width="8.28515625" style="156" customWidth="1"/>
    <col min="4368" max="4608" width="9.140625" style="156"/>
    <col min="4609" max="4609" width="5.5703125" style="156" customWidth="1"/>
    <col min="4610" max="4610" width="46.85546875" style="156" customWidth="1"/>
    <col min="4611" max="4611" width="8" style="156" customWidth="1"/>
    <col min="4612" max="4612" width="9" style="156" customWidth="1"/>
    <col min="4613" max="4613" width="9.28515625" style="156" customWidth="1"/>
    <col min="4614" max="4614" width="13.7109375" style="156" customWidth="1"/>
    <col min="4615" max="4615" width="6.42578125" style="156" customWidth="1"/>
    <col min="4616" max="4616" width="65.42578125" style="156" customWidth="1"/>
    <col min="4617" max="4618" width="9.140625" style="156"/>
    <col min="4619" max="4619" width="6.5703125" style="156" customWidth="1"/>
    <col min="4620" max="4620" width="7.7109375" style="156" customWidth="1"/>
    <col min="4621" max="4621" width="9.28515625" style="156" customWidth="1"/>
    <col min="4622" max="4622" width="8" style="156" customWidth="1"/>
    <col min="4623" max="4623" width="8.28515625" style="156" customWidth="1"/>
    <col min="4624" max="4864" width="9.140625" style="156"/>
    <col min="4865" max="4865" width="5.5703125" style="156" customWidth="1"/>
    <col min="4866" max="4866" width="46.85546875" style="156" customWidth="1"/>
    <col min="4867" max="4867" width="8" style="156" customWidth="1"/>
    <col min="4868" max="4868" width="9" style="156" customWidth="1"/>
    <col min="4869" max="4869" width="9.28515625" style="156" customWidth="1"/>
    <col min="4870" max="4870" width="13.7109375" style="156" customWidth="1"/>
    <col min="4871" max="4871" width="6.42578125" style="156" customWidth="1"/>
    <col min="4872" max="4872" width="65.42578125" style="156" customWidth="1"/>
    <col min="4873" max="4874" width="9.140625" style="156"/>
    <col min="4875" max="4875" width="6.5703125" style="156" customWidth="1"/>
    <col min="4876" max="4876" width="7.7109375" style="156" customWidth="1"/>
    <col min="4877" max="4877" width="9.28515625" style="156" customWidth="1"/>
    <col min="4878" max="4878" width="8" style="156" customWidth="1"/>
    <col min="4879" max="4879" width="8.28515625" style="156" customWidth="1"/>
    <col min="4880" max="5120" width="9.140625" style="156"/>
    <col min="5121" max="5121" width="5.5703125" style="156" customWidth="1"/>
    <col min="5122" max="5122" width="46.85546875" style="156" customWidth="1"/>
    <col min="5123" max="5123" width="8" style="156" customWidth="1"/>
    <col min="5124" max="5124" width="9" style="156" customWidth="1"/>
    <col min="5125" max="5125" width="9.28515625" style="156" customWidth="1"/>
    <col min="5126" max="5126" width="13.7109375" style="156" customWidth="1"/>
    <col min="5127" max="5127" width="6.42578125" style="156" customWidth="1"/>
    <col min="5128" max="5128" width="65.42578125" style="156" customWidth="1"/>
    <col min="5129" max="5130" width="9.140625" style="156"/>
    <col min="5131" max="5131" width="6.5703125" style="156" customWidth="1"/>
    <col min="5132" max="5132" width="7.7109375" style="156" customWidth="1"/>
    <col min="5133" max="5133" width="9.28515625" style="156" customWidth="1"/>
    <col min="5134" max="5134" width="8" style="156" customWidth="1"/>
    <col min="5135" max="5135" width="8.28515625" style="156" customWidth="1"/>
    <col min="5136" max="5376" width="9.140625" style="156"/>
    <col min="5377" max="5377" width="5.5703125" style="156" customWidth="1"/>
    <col min="5378" max="5378" width="46.85546875" style="156" customWidth="1"/>
    <col min="5379" max="5379" width="8" style="156" customWidth="1"/>
    <col min="5380" max="5380" width="9" style="156" customWidth="1"/>
    <col min="5381" max="5381" width="9.28515625" style="156" customWidth="1"/>
    <col min="5382" max="5382" width="13.7109375" style="156" customWidth="1"/>
    <col min="5383" max="5383" width="6.42578125" style="156" customWidth="1"/>
    <col min="5384" max="5384" width="65.42578125" style="156" customWidth="1"/>
    <col min="5385" max="5386" width="9.140625" style="156"/>
    <col min="5387" max="5387" width="6.5703125" style="156" customWidth="1"/>
    <col min="5388" max="5388" width="7.7109375" style="156" customWidth="1"/>
    <col min="5389" max="5389" width="9.28515625" style="156" customWidth="1"/>
    <col min="5390" max="5390" width="8" style="156" customWidth="1"/>
    <col min="5391" max="5391" width="8.28515625" style="156" customWidth="1"/>
    <col min="5392" max="5632" width="9.140625" style="156"/>
    <col min="5633" max="5633" width="5.5703125" style="156" customWidth="1"/>
    <col min="5634" max="5634" width="46.85546875" style="156" customWidth="1"/>
    <col min="5635" max="5635" width="8" style="156" customWidth="1"/>
    <col min="5636" max="5636" width="9" style="156" customWidth="1"/>
    <col min="5637" max="5637" width="9.28515625" style="156" customWidth="1"/>
    <col min="5638" max="5638" width="13.7109375" style="156" customWidth="1"/>
    <col min="5639" max="5639" width="6.42578125" style="156" customWidth="1"/>
    <col min="5640" max="5640" width="65.42578125" style="156" customWidth="1"/>
    <col min="5641" max="5642" width="9.140625" style="156"/>
    <col min="5643" max="5643" width="6.5703125" style="156" customWidth="1"/>
    <col min="5644" max="5644" width="7.7109375" style="156" customWidth="1"/>
    <col min="5645" max="5645" width="9.28515625" style="156" customWidth="1"/>
    <col min="5646" max="5646" width="8" style="156" customWidth="1"/>
    <col min="5647" max="5647" width="8.28515625" style="156" customWidth="1"/>
    <col min="5648" max="5888" width="9.140625" style="156"/>
    <col min="5889" max="5889" width="5.5703125" style="156" customWidth="1"/>
    <col min="5890" max="5890" width="46.85546875" style="156" customWidth="1"/>
    <col min="5891" max="5891" width="8" style="156" customWidth="1"/>
    <col min="5892" max="5892" width="9" style="156" customWidth="1"/>
    <col min="5893" max="5893" width="9.28515625" style="156" customWidth="1"/>
    <col min="5894" max="5894" width="13.7109375" style="156" customWidth="1"/>
    <col min="5895" max="5895" width="6.42578125" style="156" customWidth="1"/>
    <col min="5896" max="5896" width="65.42578125" style="156" customWidth="1"/>
    <col min="5897" max="5898" width="9.140625" style="156"/>
    <col min="5899" max="5899" width="6.5703125" style="156" customWidth="1"/>
    <col min="5900" max="5900" width="7.7109375" style="156" customWidth="1"/>
    <col min="5901" max="5901" width="9.28515625" style="156" customWidth="1"/>
    <col min="5902" max="5902" width="8" style="156" customWidth="1"/>
    <col min="5903" max="5903" width="8.28515625" style="156" customWidth="1"/>
    <col min="5904" max="6144" width="9.140625" style="156"/>
    <col min="6145" max="6145" width="5.5703125" style="156" customWidth="1"/>
    <col min="6146" max="6146" width="46.85546875" style="156" customWidth="1"/>
    <col min="6147" max="6147" width="8" style="156" customWidth="1"/>
    <col min="6148" max="6148" width="9" style="156" customWidth="1"/>
    <col min="6149" max="6149" width="9.28515625" style="156" customWidth="1"/>
    <col min="6150" max="6150" width="13.7109375" style="156" customWidth="1"/>
    <col min="6151" max="6151" width="6.42578125" style="156" customWidth="1"/>
    <col min="6152" max="6152" width="65.42578125" style="156" customWidth="1"/>
    <col min="6153" max="6154" width="9.140625" style="156"/>
    <col min="6155" max="6155" width="6.5703125" style="156" customWidth="1"/>
    <col min="6156" max="6156" width="7.7109375" style="156" customWidth="1"/>
    <col min="6157" max="6157" width="9.28515625" style="156" customWidth="1"/>
    <col min="6158" max="6158" width="8" style="156" customWidth="1"/>
    <col min="6159" max="6159" width="8.28515625" style="156" customWidth="1"/>
    <col min="6160" max="6400" width="9.140625" style="156"/>
    <col min="6401" max="6401" width="5.5703125" style="156" customWidth="1"/>
    <col min="6402" max="6402" width="46.85546875" style="156" customWidth="1"/>
    <col min="6403" max="6403" width="8" style="156" customWidth="1"/>
    <col min="6404" max="6404" width="9" style="156" customWidth="1"/>
    <col min="6405" max="6405" width="9.28515625" style="156" customWidth="1"/>
    <col min="6406" max="6406" width="13.7109375" style="156" customWidth="1"/>
    <col min="6407" max="6407" width="6.42578125" style="156" customWidth="1"/>
    <col min="6408" max="6408" width="65.42578125" style="156" customWidth="1"/>
    <col min="6409" max="6410" width="9.140625" style="156"/>
    <col min="6411" max="6411" width="6.5703125" style="156" customWidth="1"/>
    <col min="6412" max="6412" width="7.7109375" style="156" customWidth="1"/>
    <col min="6413" max="6413" width="9.28515625" style="156" customWidth="1"/>
    <col min="6414" max="6414" width="8" style="156" customWidth="1"/>
    <col min="6415" max="6415" width="8.28515625" style="156" customWidth="1"/>
    <col min="6416" max="6656" width="9.140625" style="156"/>
    <col min="6657" max="6657" width="5.5703125" style="156" customWidth="1"/>
    <col min="6658" max="6658" width="46.85546875" style="156" customWidth="1"/>
    <col min="6659" max="6659" width="8" style="156" customWidth="1"/>
    <col min="6660" max="6660" width="9" style="156" customWidth="1"/>
    <col min="6661" max="6661" width="9.28515625" style="156" customWidth="1"/>
    <col min="6662" max="6662" width="13.7109375" style="156" customWidth="1"/>
    <col min="6663" max="6663" width="6.42578125" style="156" customWidth="1"/>
    <col min="6664" max="6664" width="65.42578125" style="156" customWidth="1"/>
    <col min="6665" max="6666" width="9.140625" style="156"/>
    <col min="6667" max="6667" width="6.5703125" style="156" customWidth="1"/>
    <col min="6668" max="6668" width="7.7109375" style="156" customWidth="1"/>
    <col min="6669" max="6669" width="9.28515625" style="156" customWidth="1"/>
    <col min="6670" max="6670" width="8" style="156" customWidth="1"/>
    <col min="6671" max="6671" width="8.28515625" style="156" customWidth="1"/>
    <col min="6672" max="6912" width="9.140625" style="156"/>
    <col min="6913" max="6913" width="5.5703125" style="156" customWidth="1"/>
    <col min="6914" max="6914" width="46.85546875" style="156" customWidth="1"/>
    <col min="6915" max="6915" width="8" style="156" customWidth="1"/>
    <col min="6916" max="6916" width="9" style="156" customWidth="1"/>
    <col min="6917" max="6917" width="9.28515625" style="156" customWidth="1"/>
    <col min="6918" max="6918" width="13.7109375" style="156" customWidth="1"/>
    <col min="6919" max="6919" width="6.42578125" style="156" customWidth="1"/>
    <col min="6920" max="6920" width="65.42578125" style="156" customWidth="1"/>
    <col min="6921" max="6922" width="9.140625" style="156"/>
    <col min="6923" max="6923" width="6.5703125" style="156" customWidth="1"/>
    <col min="6924" max="6924" width="7.7109375" style="156" customWidth="1"/>
    <col min="6925" max="6925" width="9.28515625" style="156" customWidth="1"/>
    <col min="6926" max="6926" width="8" style="156" customWidth="1"/>
    <col min="6927" max="6927" width="8.28515625" style="156" customWidth="1"/>
    <col min="6928" max="7168" width="9.140625" style="156"/>
    <col min="7169" max="7169" width="5.5703125" style="156" customWidth="1"/>
    <col min="7170" max="7170" width="46.85546875" style="156" customWidth="1"/>
    <col min="7171" max="7171" width="8" style="156" customWidth="1"/>
    <col min="7172" max="7172" width="9" style="156" customWidth="1"/>
    <col min="7173" max="7173" width="9.28515625" style="156" customWidth="1"/>
    <col min="7174" max="7174" width="13.7109375" style="156" customWidth="1"/>
    <col min="7175" max="7175" width="6.42578125" style="156" customWidth="1"/>
    <col min="7176" max="7176" width="65.42578125" style="156" customWidth="1"/>
    <col min="7177" max="7178" width="9.140625" style="156"/>
    <col min="7179" max="7179" width="6.5703125" style="156" customWidth="1"/>
    <col min="7180" max="7180" width="7.7109375" style="156" customWidth="1"/>
    <col min="7181" max="7181" width="9.28515625" style="156" customWidth="1"/>
    <col min="7182" max="7182" width="8" style="156" customWidth="1"/>
    <col min="7183" max="7183" width="8.28515625" style="156" customWidth="1"/>
    <col min="7184" max="7424" width="9.140625" style="156"/>
    <col min="7425" max="7425" width="5.5703125" style="156" customWidth="1"/>
    <col min="7426" max="7426" width="46.85546875" style="156" customWidth="1"/>
    <col min="7427" max="7427" width="8" style="156" customWidth="1"/>
    <col min="7428" max="7428" width="9" style="156" customWidth="1"/>
    <col min="7429" max="7429" width="9.28515625" style="156" customWidth="1"/>
    <col min="7430" max="7430" width="13.7109375" style="156" customWidth="1"/>
    <col min="7431" max="7431" width="6.42578125" style="156" customWidth="1"/>
    <col min="7432" max="7432" width="65.42578125" style="156" customWidth="1"/>
    <col min="7433" max="7434" width="9.140625" style="156"/>
    <col min="7435" max="7435" width="6.5703125" style="156" customWidth="1"/>
    <col min="7436" max="7436" width="7.7109375" style="156" customWidth="1"/>
    <col min="7437" max="7437" width="9.28515625" style="156" customWidth="1"/>
    <col min="7438" max="7438" width="8" style="156" customWidth="1"/>
    <col min="7439" max="7439" width="8.28515625" style="156" customWidth="1"/>
    <col min="7440" max="7680" width="9.140625" style="156"/>
    <col min="7681" max="7681" width="5.5703125" style="156" customWidth="1"/>
    <col min="7682" max="7682" width="46.85546875" style="156" customWidth="1"/>
    <col min="7683" max="7683" width="8" style="156" customWidth="1"/>
    <col min="7684" max="7684" width="9" style="156" customWidth="1"/>
    <col min="7685" max="7685" width="9.28515625" style="156" customWidth="1"/>
    <col min="7686" max="7686" width="13.7109375" style="156" customWidth="1"/>
    <col min="7687" max="7687" width="6.42578125" style="156" customWidth="1"/>
    <col min="7688" max="7688" width="65.42578125" style="156" customWidth="1"/>
    <col min="7689" max="7690" width="9.140625" style="156"/>
    <col min="7691" max="7691" width="6.5703125" style="156" customWidth="1"/>
    <col min="7692" max="7692" width="7.7109375" style="156" customWidth="1"/>
    <col min="7693" max="7693" width="9.28515625" style="156" customWidth="1"/>
    <col min="7694" max="7694" width="8" style="156" customWidth="1"/>
    <col min="7695" max="7695" width="8.28515625" style="156" customWidth="1"/>
    <col min="7696" max="7936" width="9.140625" style="156"/>
    <col min="7937" max="7937" width="5.5703125" style="156" customWidth="1"/>
    <col min="7938" max="7938" width="46.85546875" style="156" customWidth="1"/>
    <col min="7939" max="7939" width="8" style="156" customWidth="1"/>
    <col min="7940" max="7940" width="9" style="156" customWidth="1"/>
    <col min="7941" max="7941" width="9.28515625" style="156" customWidth="1"/>
    <col min="7942" max="7942" width="13.7109375" style="156" customWidth="1"/>
    <col min="7943" max="7943" width="6.42578125" style="156" customWidth="1"/>
    <col min="7944" max="7944" width="65.42578125" style="156" customWidth="1"/>
    <col min="7945" max="7946" width="9.140625" style="156"/>
    <col min="7947" max="7947" width="6.5703125" style="156" customWidth="1"/>
    <col min="7948" max="7948" width="7.7109375" style="156" customWidth="1"/>
    <col min="7949" max="7949" width="9.28515625" style="156" customWidth="1"/>
    <col min="7950" max="7950" width="8" style="156" customWidth="1"/>
    <col min="7951" max="7951" width="8.28515625" style="156" customWidth="1"/>
    <col min="7952" max="8192" width="9.140625" style="156"/>
    <col min="8193" max="8193" width="5.5703125" style="156" customWidth="1"/>
    <col min="8194" max="8194" width="46.85546875" style="156" customWidth="1"/>
    <col min="8195" max="8195" width="8" style="156" customWidth="1"/>
    <col min="8196" max="8196" width="9" style="156" customWidth="1"/>
    <col min="8197" max="8197" width="9.28515625" style="156" customWidth="1"/>
    <col min="8198" max="8198" width="13.7109375" style="156" customWidth="1"/>
    <col min="8199" max="8199" width="6.42578125" style="156" customWidth="1"/>
    <col min="8200" max="8200" width="65.42578125" style="156" customWidth="1"/>
    <col min="8201" max="8202" width="9.140625" style="156"/>
    <col min="8203" max="8203" width="6.5703125" style="156" customWidth="1"/>
    <col min="8204" max="8204" width="7.7109375" style="156" customWidth="1"/>
    <col min="8205" max="8205" width="9.28515625" style="156" customWidth="1"/>
    <col min="8206" max="8206" width="8" style="156" customWidth="1"/>
    <col min="8207" max="8207" width="8.28515625" style="156" customWidth="1"/>
    <col min="8208" max="8448" width="9.140625" style="156"/>
    <col min="8449" max="8449" width="5.5703125" style="156" customWidth="1"/>
    <col min="8450" max="8450" width="46.85546875" style="156" customWidth="1"/>
    <col min="8451" max="8451" width="8" style="156" customWidth="1"/>
    <col min="8452" max="8452" width="9" style="156" customWidth="1"/>
    <col min="8453" max="8453" width="9.28515625" style="156" customWidth="1"/>
    <col min="8454" max="8454" width="13.7109375" style="156" customWidth="1"/>
    <col min="8455" max="8455" width="6.42578125" style="156" customWidth="1"/>
    <col min="8456" max="8456" width="65.42578125" style="156" customWidth="1"/>
    <col min="8457" max="8458" width="9.140625" style="156"/>
    <col min="8459" max="8459" width="6.5703125" style="156" customWidth="1"/>
    <col min="8460" max="8460" width="7.7109375" style="156" customWidth="1"/>
    <col min="8461" max="8461" width="9.28515625" style="156" customWidth="1"/>
    <col min="8462" max="8462" width="8" style="156" customWidth="1"/>
    <col min="8463" max="8463" width="8.28515625" style="156" customWidth="1"/>
    <col min="8464" max="8704" width="9.140625" style="156"/>
    <col min="8705" max="8705" width="5.5703125" style="156" customWidth="1"/>
    <col min="8706" max="8706" width="46.85546875" style="156" customWidth="1"/>
    <col min="8707" max="8707" width="8" style="156" customWidth="1"/>
    <col min="8708" max="8708" width="9" style="156" customWidth="1"/>
    <col min="8709" max="8709" width="9.28515625" style="156" customWidth="1"/>
    <col min="8710" max="8710" width="13.7109375" style="156" customWidth="1"/>
    <col min="8711" max="8711" width="6.42578125" style="156" customWidth="1"/>
    <col min="8712" max="8712" width="65.42578125" style="156" customWidth="1"/>
    <col min="8713" max="8714" width="9.140625" style="156"/>
    <col min="8715" max="8715" width="6.5703125" style="156" customWidth="1"/>
    <col min="8716" max="8716" width="7.7109375" style="156" customWidth="1"/>
    <col min="8717" max="8717" width="9.28515625" style="156" customWidth="1"/>
    <col min="8718" max="8718" width="8" style="156" customWidth="1"/>
    <col min="8719" max="8719" width="8.28515625" style="156" customWidth="1"/>
    <col min="8720" max="8960" width="9.140625" style="156"/>
    <col min="8961" max="8961" width="5.5703125" style="156" customWidth="1"/>
    <col min="8962" max="8962" width="46.85546875" style="156" customWidth="1"/>
    <col min="8963" max="8963" width="8" style="156" customWidth="1"/>
    <col min="8964" max="8964" width="9" style="156" customWidth="1"/>
    <col min="8965" max="8965" width="9.28515625" style="156" customWidth="1"/>
    <col min="8966" max="8966" width="13.7109375" style="156" customWidth="1"/>
    <col min="8967" max="8967" width="6.42578125" style="156" customWidth="1"/>
    <col min="8968" max="8968" width="65.42578125" style="156" customWidth="1"/>
    <col min="8969" max="8970" width="9.140625" style="156"/>
    <col min="8971" max="8971" width="6.5703125" style="156" customWidth="1"/>
    <col min="8972" max="8972" width="7.7109375" style="156" customWidth="1"/>
    <col min="8973" max="8973" width="9.28515625" style="156" customWidth="1"/>
    <col min="8974" max="8974" width="8" style="156" customWidth="1"/>
    <col min="8975" max="8975" width="8.28515625" style="156" customWidth="1"/>
    <col min="8976" max="9216" width="9.140625" style="156"/>
    <col min="9217" max="9217" width="5.5703125" style="156" customWidth="1"/>
    <col min="9218" max="9218" width="46.85546875" style="156" customWidth="1"/>
    <col min="9219" max="9219" width="8" style="156" customWidth="1"/>
    <col min="9220" max="9220" width="9" style="156" customWidth="1"/>
    <col min="9221" max="9221" width="9.28515625" style="156" customWidth="1"/>
    <col min="9222" max="9222" width="13.7109375" style="156" customWidth="1"/>
    <col min="9223" max="9223" width="6.42578125" style="156" customWidth="1"/>
    <col min="9224" max="9224" width="65.42578125" style="156" customWidth="1"/>
    <col min="9225" max="9226" width="9.140625" style="156"/>
    <col min="9227" max="9227" width="6.5703125" style="156" customWidth="1"/>
    <col min="9228" max="9228" width="7.7109375" style="156" customWidth="1"/>
    <col min="9229" max="9229" width="9.28515625" style="156" customWidth="1"/>
    <col min="9230" max="9230" width="8" style="156" customWidth="1"/>
    <col min="9231" max="9231" width="8.28515625" style="156" customWidth="1"/>
    <col min="9232" max="9472" width="9.140625" style="156"/>
    <col min="9473" max="9473" width="5.5703125" style="156" customWidth="1"/>
    <col min="9474" max="9474" width="46.85546875" style="156" customWidth="1"/>
    <col min="9475" max="9475" width="8" style="156" customWidth="1"/>
    <col min="9476" max="9476" width="9" style="156" customWidth="1"/>
    <col min="9477" max="9477" width="9.28515625" style="156" customWidth="1"/>
    <col min="9478" max="9478" width="13.7109375" style="156" customWidth="1"/>
    <col min="9479" max="9479" width="6.42578125" style="156" customWidth="1"/>
    <col min="9480" max="9480" width="65.42578125" style="156" customWidth="1"/>
    <col min="9481" max="9482" width="9.140625" style="156"/>
    <col min="9483" max="9483" width="6.5703125" style="156" customWidth="1"/>
    <col min="9484" max="9484" width="7.7109375" style="156" customWidth="1"/>
    <col min="9485" max="9485" width="9.28515625" style="156" customWidth="1"/>
    <col min="9486" max="9486" width="8" style="156" customWidth="1"/>
    <col min="9487" max="9487" width="8.28515625" style="156" customWidth="1"/>
    <col min="9488" max="9728" width="9.140625" style="156"/>
    <col min="9729" max="9729" width="5.5703125" style="156" customWidth="1"/>
    <col min="9730" max="9730" width="46.85546875" style="156" customWidth="1"/>
    <col min="9731" max="9731" width="8" style="156" customWidth="1"/>
    <col min="9732" max="9732" width="9" style="156" customWidth="1"/>
    <col min="9733" max="9733" width="9.28515625" style="156" customWidth="1"/>
    <col min="9734" max="9734" width="13.7109375" style="156" customWidth="1"/>
    <col min="9735" max="9735" width="6.42578125" style="156" customWidth="1"/>
    <col min="9736" max="9736" width="65.42578125" style="156" customWidth="1"/>
    <col min="9737" max="9738" width="9.140625" style="156"/>
    <col min="9739" max="9739" width="6.5703125" style="156" customWidth="1"/>
    <col min="9740" max="9740" width="7.7109375" style="156" customWidth="1"/>
    <col min="9741" max="9741" width="9.28515625" style="156" customWidth="1"/>
    <col min="9742" max="9742" width="8" style="156" customWidth="1"/>
    <col min="9743" max="9743" width="8.28515625" style="156" customWidth="1"/>
    <col min="9744" max="9984" width="9.140625" style="156"/>
    <col min="9985" max="9985" width="5.5703125" style="156" customWidth="1"/>
    <col min="9986" max="9986" width="46.85546875" style="156" customWidth="1"/>
    <col min="9987" max="9987" width="8" style="156" customWidth="1"/>
    <col min="9988" max="9988" width="9" style="156" customWidth="1"/>
    <col min="9989" max="9989" width="9.28515625" style="156" customWidth="1"/>
    <col min="9990" max="9990" width="13.7109375" style="156" customWidth="1"/>
    <col min="9991" max="9991" width="6.42578125" style="156" customWidth="1"/>
    <col min="9992" max="9992" width="65.42578125" style="156" customWidth="1"/>
    <col min="9993" max="9994" width="9.140625" style="156"/>
    <col min="9995" max="9995" width="6.5703125" style="156" customWidth="1"/>
    <col min="9996" max="9996" width="7.7109375" style="156" customWidth="1"/>
    <col min="9997" max="9997" width="9.28515625" style="156" customWidth="1"/>
    <col min="9998" max="9998" width="8" style="156" customWidth="1"/>
    <col min="9999" max="9999" width="8.28515625" style="156" customWidth="1"/>
    <col min="10000" max="10240" width="9.140625" style="156"/>
    <col min="10241" max="10241" width="5.5703125" style="156" customWidth="1"/>
    <col min="10242" max="10242" width="46.85546875" style="156" customWidth="1"/>
    <col min="10243" max="10243" width="8" style="156" customWidth="1"/>
    <col min="10244" max="10244" width="9" style="156" customWidth="1"/>
    <col min="10245" max="10245" width="9.28515625" style="156" customWidth="1"/>
    <col min="10246" max="10246" width="13.7109375" style="156" customWidth="1"/>
    <col min="10247" max="10247" width="6.42578125" style="156" customWidth="1"/>
    <col min="10248" max="10248" width="65.42578125" style="156" customWidth="1"/>
    <col min="10249" max="10250" width="9.140625" style="156"/>
    <col min="10251" max="10251" width="6.5703125" style="156" customWidth="1"/>
    <col min="10252" max="10252" width="7.7109375" style="156" customWidth="1"/>
    <col min="10253" max="10253" width="9.28515625" style="156" customWidth="1"/>
    <col min="10254" max="10254" width="8" style="156" customWidth="1"/>
    <col min="10255" max="10255" width="8.28515625" style="156" customWidth="1"/>
    <col min="10256" max="10496" width="9.140625" style="156"/>
    <col min="10497" max="10497" width="5.5703125" style="156" customWidth="1"/>
    <col min="10498" max="10498" width="46.85546875" style="156" customWidth="1"/>
    <col min="10499" max="10499" width="8" style="156" customWidth="1"/>
    <col min="10500" max="10500" width="9" style="156" customWidth="1"/>
    <col min="10501" max="10501" width="9.28515625" style="156" customWidth="1"/>
    <col min="10502" max="10502" width="13.7109375" style="156" customWidth="1"/>
    <col min="10503" max="10503" width="6.42578125" style="156" customWidth="1"/>
    <col min="10504" max="10504" width="65.42578125" style="156" customWidth="1"/>
    <col min="10505" max="10506" width="9.140625" style="156"/>
    <col min="10507" max="10507" width="6.5703125" style="156" customWidth="1"/>
    <col min="10508" max="10508" width="7.7109375" style="156" customWidth="1"/>
    <col min="10509" max="10509" width="9.28515625" style="156" customWidth="1"/>
    <col min="10510" max="10510" width="8" style="156" customWidth="1"/>
    <col min="10511" max="10511" width="8.28515625" style="156" customWidth="1"/>
    <col min="10512" max="10752" width="9.140625" style="156"/>
    <col min="10753" max="10753" width="5.5703125" style="156" customWidth="1"/>
    <col min="10754" max="10754" width="46.85546875" style="156" customWidth="1"/>
    <col min="10755" max="10755" width="8" style="156" customWidth="1"/>
    <col min="10756" max="10756" width="9" style="156" customWidth="1"/>
    <col min="10757" max="10757" width="9.28515625" style="156" customWidth="1"/>
    <col min="10758" max="10758" width="13.7109375" style="156" customWidth="1"/>
    <col min="10759" max="10759" width="6.42578125" style="156" customWidth="1"/>
    <col min="10760" max="10760" width="65.42578125" style="156" customWidth="1"/>
    <col min="10761" max="10762" width="9.140625" style="156"/>
    <col min="10763" max="10763" width="6.5703125" style="156" customWidth="1"/>
    <col min="10764" max="10764" width="7.7109375" style="156" customWidth="1"/>
    <col min="10765" max="10765" width="9.28515625" style="156" customWidth="1"/>
    <col min="10766" max="10766" width="8" style="156" customWidth="1"/>
    <col min="10767" max="10767" width="8.28515625" style="156" customWidth="1"/>
    <col min="10768" max="11008" width="9.140625" style="156"/>
    <col min="11009" max="11009" width="5.5703125" style="156" customWidth="1"/>
    <col min="11010" max="11010" width="46.85546875" style="156" customWidth="1"/>
    <col min="11011" max="11011" width="8" style="156" customWidth="1"/>
    <col min="11012" max="11012" width="9" style="156" customWidth="1"/>
    <col min="11013" max="11013" width="9.28515625" style="156" customWidth="1"/>
    <col min="11014" max="11014" width="13.7109375" style="156" customWidth="1"/>
    <col min="11015" max="11015" width="6.42578125" style="156" customWidth="1"/>
    <col min="11016" max="11016" width="65.42578125" style="156" customWidth="1"/>
    <col min="11017" max="11018" width="9.140625" style="156"/>
    <col min="11019" max="11019" width="6.5703125" style="156" customWidth="1"/>
    <col min="11020" max="11020" width="7.7109375" style="156" customWidth="1"/>
    <col min="11021" max="11021" width="9.28515625" style="156" customWidth="1"/>
    <col min="11022" max="11022" width="8" style="156" customWidth="1"/>
    <col min="11023" max="11023" width="8.28515625" style="156" customWidth="1"/>
    <col min="11024" max="11264" width="9.140625" style="156"/>
    <col min="11265" max="11265" width="5.5703125" style="156" customWidth="1"/>
    <col min="11266" max="11266" width="46.85546875" style="156" customWidth="1"/>
    <col min="11267" max="11267" width="8" style="156" customWidth="1"/>
    <col min="11268" max="11268" width="9" style="156" customWidth="1"/>
    <col min="11269" max="11269" width="9.28515625" style="156" customWidth="1"/>
    <col min="11270" max="11270" width="13.7109375" style="156" customWidth="1"/>
    <col min="11271" max="11271" width="6.42578125" style="156" customWidth="1"/>
    <col min="11272" max="11272" width="65.42578125" style="156" customWidth="1"/>
    <col min="11273" max="11274" width="9.140625" style="156"/>
    <col min="11275" max="11275" width="6.5703125" style="156" customWidth="1"/>
    <col min="11276" max="11276" width="7.7109375" style="156" customWidth="1"/>
    <col min="11277" max="11277" width="9.28515625" style="156" customWidth="1"/>
    <col min="11278" max="11278" width="8" style="156" customWidth="1"/>
    <col min="11279" max="11279" width="8.28515625" style="156" customWidth="1"/>
    <col min="11280" max="11520" width="9.140625" style="156"/>
    <col min="11521" max="11521" width="5.5703125" style="156" customWidth="1"/>
    <col min="11522" max="11522" width="46.85546875" style="156" customWidth="1"/>
    <col min="11523" max="11523" width="8" style="156" customWidth="1"/>
    <col min="11524" max="11524" width="9" style="156" customWidth="1"/>
    <col min="11525" max="11525" width="9.28515625" style="156" customWidth="1"/>
    <col min="11526" max="11526" width="13.7109375" style="156" customWidth="1"/>
    <col min="11527" max="11527" width="6.42578125" style="156" customWidth="1"/>
    <col min="11528" max="11528" width="65.42578125" style="156" customWidth="1"/>
    <col min="11529" max="11530" width="9.140625" style="156"/>
    <col min="11531" max="11531" width="6.5703125" style="156" customWidth="1"/>
    <col min="11532" max="11532" width="7.7109375" style="156" customWidth="1"/>
    <col min="11533" max="11533" width="9.28515625" style="156" customWidth="1"/>
    <col min="11534" max="11534" width="8" style="156" customWidth="1"/>
    <col min="11535" max="11535" width="8.28515625" style="156" customWidth="1"/>
    <col min="11536" max="11776" width="9.140625" style="156"/>
    <col min="11777" max="11777" width="5.5703125" style="156" customWidth="1"/>
    <col min="11778" max="11778" width="46.85546875" style="156" customWidth="1"/>
    <col min="11779" max="11779" width="8" style="156" customWidth="1"/>
    <col min="11780" max="11780" width="9" style="156" customWidth="1"/>
    <col min="11781" max="11781" width="9.28515625" style="156" customWidth="1"/>
    <col min="11782" max="11782" width="13.7109375" style="156" customWidth="1"/>
    <col min="11783" max="11783" width="6.42578125" style="156" customWidth="1"/>
    <col min="11784" max="11784" width="65.42578125" style="156" customWidth="1"/>
    <col min="11785" max="11786" width="9.140625" style="156"/>
    <col min="11787" max="11787" width="6.5703125" style="156" customWidth="1"/>
    <col min="11788" max="11788" width="7.7109375" style="156" customWidth="1"/>
    <col min="11789" max="11789" width="9.28515625" style="156" customWidth="1"/>
    <col min="11790" max="11790" width="8" style="156" customWidth="1"/>
    <col min="11791" max="11791" width="8.28515625" style="156" customWidth="1"/>
    <col min="11792" max="12032" width="9.140625" style="156"/>
    <col min="12033" max="12033" width="5.5703125" style="156" customWidth="1"/>
    <col min="12034" max="12034" width="46.85546875" style="156" customWidth="1"/>
    <col min="12035" max="12035" width="8" style="156" customWidth="1"/>
    <col min="12036" max="12036" width="9" style="156" customWidth="1"/>
    <col min="12037" max="12037" width="9.28515625" style="156" customWidth="1"/>
    <col min="12038" max="12038" width="13.7109375" style="156" customWidth="1"/>
    <col min="12039" max="12039" width="6.42578125" style="156" customWidth="1"/>
    <col min="12040" max="12040" width="65.42578125" style="156" customWidth="1"/>
    <col min="12041" max="12042" width="9.140625" style="156"/>
    <col min="12043" max="12043" width="6.5703125" style="156" customWidth="1"/>
    <col min="12044" max="12044" width="7.7109375" style="156" customWidth="1"/>
    <col min="12045" max="12045" width="9.28515625" style="156" customWidth="1"/>
    <col min="12046" max="12046" width="8" style="156" customWidth="1"/>
    <col min="12047" max="12047" width="8.28515625" style="156" customWidth="1"/>
    <col min="12048" max="12288" width="9.140625" style="156"/>
    <col min="12289" max="12289" width="5.5703125" style="156" customWidth="1"/>
    <col min="12290" max="12290" width="46.85546875" style="156" customWidth="1"/>
    <col min="12291" max="12291" width="8" style="156" customWidth="1"/>
    <col min="12292" max="12292" width="9" style="156" customWidth="1"/>
    <col min="12293" max="12293" width="9.28515625" style="156" customWidth="1"/>
    <col min="12294" max="12294" width="13.7109375" style="156" customWidth="1"/>
    <col min="12295" max="12295" width="6.42578125" style="156" customWidth="1"/>
    <col min="12296" max="12296" width="65.42578125" style="156" customWidth="1"/>
    <col min="12297" max="12298" width="9.140625" style="156"/>
    <col min="12299" max="12299" width="6.5703125" style="156" customWidth="1"/>
    <col min="12300" max="12300" width="7.7109375" style="156" customWidth="1"/>
    <col min="12301" max="12301" width="9.28515625" style="156" customWidth="1"/>
    <col min="12302" max="12302" width="8" style="156" customWidth="1"/>
    <col min="12303" max="12303" width="8.28515625" style="156" customWidth="1"/>
    <col min="12304" max="12544" width="9.140625" style="156"/>
    <col min="12545" max="12545" width="5.5703125" style="156" customWidth="1"/>
    <col min="12546" max="12546" width="46.85546875" style="156" customWidth="1"/>
    <col min="12547" max="12547" width="8" style="156" customWidth="1"/>
    <col min="12548" max="12548" width="9" style="156" customWidth="1"/>
    <col min="12549" max="12549" width="9.28515625" style="156" customWidth="1"/>
    <col min="12550" max="12550" width="13.7109375" style="156" customWidth="1"/>
    <col min="12551" max="12551" width="6.42578125" style="156" customWidth="1"/>
    <col min="12552" max="12552" width="65.42578125" style="156" customWidth="1"/>
    <col min="12553" max="12554" width="9.140625" style="156"/>
    <col min="12555" max="12555" width="6.5703125" style="156" customWidth="1"/>
    <col min="12556" max="12556" width="7.7109375" style="156" customWidth="1"/>
    <col min="12557" max="12557" width="9.28515625" style="156" customWidth="1"/>
    <col min="12558" max="12558" width="8" style="156" customWidth="1"/>
    <col min="12559" max="12559" width="8.28515625" style="156" customWidth="1"/>
    <col min="12560" max="12800" width="9.140625" style="156"/>
    <col min="12801" max="12801" width="5.5703125" style="156" customWidth="1"/>
    <col min="12802" max="12802" width="46.85546875" style="156" customWidth="1"/>
    <col min="12803" max="12803" width="8" style="156" customWidth="1"/>
    <col min="12804" max="12804" width="9" style="156" customWidth="1"/>
    <col min="12805" max="12805" width="9.28515625" style="156" customWidth="1"/>
    <col min="12806" max="12806" width="13.7109375" style="156" customWidth="1"/>
    <col min="12807" max="12807" width="6.42578125" style="156" customWidth="1"/>
    <col min="12808" max="12808" width="65.42578125" style="156" customWidth="1"/>
    <col min="12809" max="12810" width="9.140625" style="156"/>
    <col min="12811" max="12811" width="6.5703125" style="156" customWidth="1"/>
    <col min="12812" max="12812" width="7.7109375" style="156" customWidth="1"/>
    <col min="12813" max="12813" width="9.28515625" style="156" customWidth="1"/>
    <col min="12814" max="12814" width="8" style="156" customWidth="1"/>
    <col min="12815" max="12815" width="8.28515625" style="156" customWidth="1"/>
    <col min="12816" max="13056" width="9.140625" style="156"/>
    <col min="13057" max="13057" width="5.5703125" style="156" customWidth="1"/>
    <col min="13058" max="13058" width="46.85546875" style="156" customWidth="1"/>
    <col min="13059" max="13059" width="8" style="156" customWidth="1"/>
    <col min="13060" max="13060" width="9" style="156" customWidth="1"/>
    <col min="13061" max="13061" width="9.28515625" style="156" customWidth="1"/>
    <col min="13062" max="13062" width="13.7109375" style="156" customWidth="1"/>
    <col min="13063" max="13063" width="6.42578125" style="156" customWidth="1"/>
    <col min="13064" max="13064" width="65.42578125" style="156" customWidth="1"/>
    <col min="13065" max="13066" width="9.140625" style="156"/>
    <col min="13067" max="13067" width="6.5703125" style="156" customWidth="1"/>
    <col min="13068" max="13068" width="7.7109375" style="156" customWidth="1"/>
    <col min="13069" max="13069" width="9.28515625" style="156" customWidth="1"/>
    <col min="13070" max="13070" width="8" style="156" customWidth="1"/>
    <col min="13071" max="13071" width="8.28515625" style="156" customWidth="1"/>
    <col min="13072" max="13312" width="9.140625" style="156"/>
    <col min="13313" max="13313" width="5.5703125" style="156" customWidth="1"/>
    <col min="13314" max="13314" width="46.85546875" style="156" customWidth="1"/>
    <col min="13315" max="13315" width="8" style="156" customWidth="1"/>
    <col min="13316" max="13316" width="9" style="156" customWidth="1"/>
    <col min="13317" max="13317" width="9.28515625" style="156" customWidth="1"/>
    <col min="13318" max="13318" width="13.7109375" style="156" customWidth="1"/>
    <col min="13319" max="13319" width="6.42578125" style="156" customWidth="1"/>
    <col min="13320" max="13320" width="65.42578125" style="156" customWidth="1"/>
    <col min="13321" max="13322" width="9.140625" style="156"/>
    <col min="13323" max="13323" width="6.5703125" style="156" customWidth="1"/>
    <col min="13324" max="13324" width="7.7109375" style="156" customWidth="1"/>
    <col min="13325" max="13325" width="9.28515625" style="156" customWidth="1"/>
    <col min="13326" max="13326" width="8" style="156" customWidth="1"/>
    <col min="13327" max="13327" width="8.28515625" style="156" customWidth="1"/>
    <col min="13328" max="13568" width="9.140625" style="156"/>
    <col min="13569" max="13569" width="5.5703125" style="156" customWidth="1"/>
    <col min="13570" max="13570" width="46.85546875" style="156" customWidth="1"/>
    <col min="13571" max="13571" width="8" style="156" customWidth="1"/>
    <col min="13572" max="13572" width="9" style="156" customWidth="1"/>
    <col min="13573" max="13573" width="9.28515625" style="156" customWidth="1"/>
    <col min="13574" max="13574" width="13.7109375" style="156" customWidth="1"/>
    <col min="13575" max="13575" width="6.42578125" style="156" customWidth="1"/>
    <col min="13576" max="13576" width="65.42578125" style="156" customWidth="1"/>
    <col min="13577" max="13578" width="9.140625" style="156"/>
    <col min="13579" max="13579" width="6.5703125" style="156" customWidth="1"/>
    <col min="13580" max="13580" width="7.7109375" style="156" customWidth="1"/>
    <col min="13581" max="13581" width="9.28515625" style="156" customWidth="1"/>
    <col min="13582" max="13582" width="8" style="156" customWidth="1"/>
    <col min="13583" max="13583" width="8.28515625" style="156" customWidth="1"/>
    <col min="13584" max="13824" width="9.140625" style="156"/>
    <col min="13825" max="13825" width="5.5703125" style="156" customWidth="1"/>
    <col min="13826" max="13826" width="46.85546875" style="156" customWidth="1"/>
    <col min="13827" max="13827" width="8" style="156" customWidth="1"/>
    <col min="13828" max="13828" width="9" style="156" customWidth="1"/>
    <col min="13829" max="13829" width="9.28515625" style="156" customWidth="1"/>
    <col min="13830" max="13830" width="13.7109375" style="156" customWidth="1"/>
    <col min="13831" max="13831" width="6.42578125" style="156" customWidth="1"/>
    <col min="13832" max="13832" width="65.42578125" style="156" customWidth="1"/>
    <col min="13833" max="13834" width="9.140625" style="156"/>
    <col min="13835" max="13835" width="6.5703125" style="156" customWidth="1"/>
    <col min="13836" max="13836" width="7.7109375" style="156" customWidth="1"/>
    <col min="13837" max="13837" width="9.28515625" style="156" customWidth="1"/>
    <col min="13838" max="13838" width="8" style="156" customWidth="1"/>
    <col min="13839" max="13839" width="8.28515625" style="156" customWidth="1"/>
    <col min="13840" max="14080" width="9.140625" style="156"/>
    <col min="14081" max="14081" width="5.5703125" style="156" customWidth="1"/>
    <col min="14082" max="14082" width="46.85546875" style="156" customWidth="1"/>
    <col min="14083" max="14083" width="8" style="156" customWidth="1"/>
    <col min="14084" max="14084" width="9" style="156" customWidth="1"/>
    <col min="14085" max="14085" width="9.28515625" style="156" customWidth="1"/>
    <col min="14086" max="14086" width="13.7109375" style="156" customWidth="1"/>
    <col min="14087" max="14087" width="6.42578125" style="156" customWidth="1"/>
    <col min="14088" max="14088" width="65.42578125" style="156" customWidth="1"/>
    <col min="14089" max="14090" width="9.140625" style="156"/>
    <col min="14091" max="14091" width="6.5703125" style="156" customWidth="1"/>
    <col min="14092" max="14092" width="7.7109375" style="156" customWidth="1"/>
    <col min="14093" max="14093" width="9.28515625" style="156" customWidth="1"/>
    <col min="14094" max="14094" width="8" style="156" customWidth="1"/>
    <col min="14095" max="14095" width="8.28515625" style="156" customWidth="1"/>
    <col min="14096" max="14336" width="9.140625" style="156"/>
    <col min="14337" max="14337" width="5.5703125" style="156" customWidth="1"/>
    <col min="14338" max="14338" width="46.85546875" style="156" customWidth="1"/>
    <col min="14339" max="14339" width="8" style="156" customWidth="1"/>
    <col min="14340" max="14340" width="9" style="156" customWidth="1"/>
    <col min="14341" max="14341" width="9.28515625" style="156" customWidth="1"/>
    <col min="14342" max="14342" width="13.7109375" style="156" customWidth="1"/>
    <col min="14343" max="14343" width="6.42578125" style="156" customWidth="1"/>
    <col min="14344" max="14344" width="65.42578125" style="156" customWidth="1"/>
    <col min="14345" max="14346" width="9.140625" style="156"/>
    <col min="14347" max="14347" width="6.5703125" style="156" customWidth="1"/>
    <col min="14348" max="14348" width="7.7109375" style="156" customWidth="1"/>
    <col min="14349" max="14349" width="9.28515625" style="156" customWidth="1"/>
    <col min="14350" max="14350" width="8" style="156" customWidth="1"/>
    <col min="14351" max="14351" width="8.28515625" style="156" customWidth="1"/>
    <col min="14352" max="14592" width="9.140625" style="156"/>
    <col min="14593" max="14593" width="5.5703125" style="156" customWidth="1"/>
    <col min="14594" max="14594" width="46.85546875" style="156" customWidth="1"/>
    <col min="14595" max="14595" width="8" style="156" customWidth="1"/>
    <col min="14596" max="14596" width="9" style="156" customWidth="1"/>
    <col min="14597" max="14597" width="9.28515625" style="156" customWidth="1"/>
    <col min="14598" max="14598" width="13.7109375" style="156" customWidth="1"/>
    <col min="14599" max="14599" width="6.42578125" style="156" customWidth="1"/>
    <col min="14600" max="14600" width="65.42578125" style="156" customWidth="1"/>
    <col min="14601" max="14602" width="9.140625" style="156"/>
    <col min="14603" max="14603" width="6.5703125" style="156" customWidth="1"/>
    <col min="14604" max="14604" width="7.7109375" style="156" customWidth="1"/>
    <col min="14605" max="14605" width="9.28515625" style="156" customWidth="1"/>
    <col min="14606" max="14606" width="8" style="156" customWidth="1"/>
    <col min="14607" max="14607" width="8.28515625" style="156" customWidth="1"/>
    <col min="14608" max="14848" width="9.140625" style="156"/>
    <col min="14849" max="14849" width="5.5703125" style="156" customWidth="1"/>
    <col min="14850" max="14850" width="46.85546875" style="156" customWidth="1"/>
    <col min="14851" max="14851" width="8" style="156" customWidth="1"/>
    <col min="14852" max="14852" width="9" style="156" customWidth="1"/>
    <col min="14853" max="14853" width="9.28515625" style="156" customWidth="1"/>
    <col min="14854" max="14854" width="13.7109375" style="156" customWidth="1"/>
    <col min="14855" max="14855" width="6.42578125" style="156" customWidth="1"/>
    <col min="14856" max="14856" width="65.42578125" style="156" customWidth="1"/>
    <col min="14857" max="14858" width="9.140625" style="156"/>
    <col min="14859" max="14859" width="6.5703125" style="156" customWidth="1"/>
    <col min="14860" max="14860" width="7.7109375" style="156" customWidth="1"/>
    <col min="14861" max="14861" width="9.28515625" style="156" customWidth="1"/>
    <col min="14862" max="14862" width="8" style="156" customWidth="1"/>
    <col min="14863" max="14863" width="8.28515625" style="156" customWidth="1"/>
    <col min="14864" max="15104" width="9.140625" style="156"/>
    <col min="15105" max="15105" width="5.5703125" style="156" customWidth="1"/>
    <col min="15106" max="15106" width="46.85546875" style="156" customWidth="1"/>
    <col min="15107" max="15107" width="8" style="156" customWidth="1"/>
    <col min="15108" max="15108" width="9" style="156" customWidth="1"/>
    <col min="15109" max="15109" width="9.28515625" style="156" customWidth="1"/>
    <col min="15110" max="15110" width="13.7109375" style="156" customWidth="1"/>
    <col min="15111" max="15111" width="6.42578125" style="156" customWidth="1"/>
    <col min="15112" max="15112" width="65.42578125" style="156" customWidth="1"/>
    <col min="15113" max="15114" width="9.140625" style="156"/>
    <col min="15115" max="15115" width="6.5703125" style="156" customWidth="1"/>
    <col min="15116" max="15116" width="7.7109375" style="156" customWidth="1"/>
    <col min="15117" max="15117" width="9.28515625" style="156" customWidth="1"/>
    <col min="15118" max="15118" width="8" style="156" customWidth="1"/>
    <col min="15119" max="15119" width="8.28515625" style="156" customWidth="1"/>
    <col min="15120" max="15360" width="9.140625" style="156"/>
    <col min="15361" max="15361" width="5.5703125" style="156" customWidth="1"/>
    <col min="15362" max="15362" width="46.85546875" style="156" customWidth="1"/>
    <col min="15363" max="15363" width="8" style="156" customWidth="1"/>
    <col min="15364" max="15364" width="9" style="156" customWidth="1"/>
    <col min="15365" max="15365" width="9.28515625" style="156" customWidth="1"/>
    <col min="15366" max="15366" width="13.7109375" style="156" customWidth="1"/>
    <col min="15367" max="15367" width="6.42578125" style="156" customWidth="1"/>
    <col min="15368" max="15368" width="65.42578125" style="156" customWidth="1"/>
    <col min="15369" max="15370" width="9.140625" style="156"/>
    <col min="15371" max="15371" width="6.5703125" style="156" customWidth="1"/>
    <col min="15372" max="15372" width="7.7109375" style="156" customWidth="1"/>
    <col min="15373" max="15373" width="9.28515625" style="156" customWidth="1"/>
    <col min="15374" max="15374" width="8" style="156" customWidth="1"/>
    <col min="15375" max="15375" width="8.28515625" style="156" customWidth="1"/>
    <col min="15376" max="15616" width="9.140625" style="156"/>
    <col min="15617" max="15617" width="5.5703125" style="156" customWidth="1"/>
    <col min="15618" max="15618" width="46.85546875" style="156" customWidth="1"/>
    <col min="15619" max="15619" width="8" style="156" customWidth="1"/>
    <col min="15620" max="15620" width="9" style="156" customWidth="1"/>
    <col min="15621" max="15621" width="9.28515625" style="156" customWidth="1"/>
    <col min="15622" max="15622" width="13.7109375" style="156" customWidth="1"/>
    <col min="15623" max="15623" width="6.42578125" style="156" customWidth="1"/>
    <col min="15624" max="15624" width="65.42578125" style="156" customWidth="1"/>
    <col min="15625" max="15626" width="9.140625" style="156"/>
    <col min="15627" max="15627" width="6.5703125" style="156" customWidth="1"/>
    <col min="15628" max="15628" width="7.7109375" style="156" customWidth="1"/>
    <col min="15629" max="15629" width="9.28515625" style="156" customWidth="1"/>
    <col min="15630" max="15630" width="8" style="156" customWidth="1"/>
    <col min="15631" max="15631" width="8.28515625" style="156" customWidth="1"/>
    <col min="15632" max="15872" width="9.140625" style="156"/>
    <col min="15873" max="15873" width="5.5703125" style="156" customWidth="1"/>
    <col min="15874" max="15874" width="46.85546875" style="156" customWidth="1"/>
    <col min="15875" max="15875" width="8" style="156" customWidth="1"/>
    <col min="15876" max="15876" width="9" style="156" customWidth="1"/>
    <col min="15877" max="15877" width="9.28515625" style="156" customWidth="1"/>
    <col min="15878" max="15878" width="13.7109375" style="156" customWidth="1"/>
    <col min="15879" max="15879" width="6.42578125" style="156" customWidth="1"/>
    <col min="15880" max="15880" width="65.42578125" style="156" customWidth="1"/>
    <col min="15881" max="15882" width="9.140625" style="156"/>
    <col min="15883" max="15883" width="6.5703125" style="156" customWidth="1"/>
    <col min="15884" max="15884" width="7.7109375" style="156" customWidth="1"/>
    <col min="15885" max="15885" width="9.28515625" style="156" customWidth="1"/>
    <col min="15886" max="15886" width="8" style="156" customWidth="1"/>
    <col min="15887" max="15887" width="8.28515625" style="156" customWidth="1"/>
    <col min="15888" max="16128" width="9.140625" style="156"/>
    <col min="16129" max="16129" width="5.5703125" style="156" customWidth="1"/>
    <col min="16130" max="16130" width="46.85546875" style="156" customWidth="1"/>
    <col min="16131" max="16131" width="8" style="156" customWidth="1"/>
    <col min="16132" max="16132" width="9" style="156" customWidth="1"/>
    <col min="16133" max="16133" width="9.28515625" style="156" customWidth="1"/>
    <col min="16134" max="16134" width="13.7109375" style="156" customWidth="1"/>
    <col min="16135" max="16135" width="6.42578125" style="156" customWidth="1"/>
    <col min="16136" max="16136" width="65.42578125" style="156" customWidth="1"/>
    <col min="16137" max="16138" width="9.140625" style="156"/>
    <col min="16139" max="16139" width="6.5703125" style="156" customWidth="1"/>
    <col min="16140" max="16140" width="7.7109375" style="156" customWidth="1"/>
    <col min="16141" max="16141" width="9.28515625" style="156" customWidth="1"/>
    <col min="16142" max="16142" width="8" style="156" customWidth="1"/>
    <col min="16143" max="16143" width="8.28515625" style="156" customWidth="1"/>
    <col min="16144" max="16384" width="9.140625" style="156"/>
  </cols>
  <sheetData>
    <row r="1" spans="1:7" ht="13.5" customHeight="1">
      <c r="A1" s="791" t="s">
        <v>266</v>
      </c>
      <c r="B1" s="792"/>
      <c r="C1" s="793" t="s">
        <v>267</v>
      </c>
      <c r="D1" s="794"/>
      <c r="E1" s="794"/>
      <c r="F1" s="490" t="s">
        <v>268</v>
      </c>
    </row>
    <row r="2" spans="1:7" ht="12.75" customHeight="1">
      <c r="A2" s="795" t="s">
        <v>269</v>
      </c>
      <c r="B2" s="796"/>
      <c r="C2" s="797" t="s">
        <v>270</v>
      </c>
      <c r="D2" s="798"/>
      <c r="E2" s="799"/>
      <c r="F2" s="491"/>
      <c r="G2" s="157"/>
    </row>
    <row r="3" spans="1:7" ht="12.75" customHeight="1">
      <c r="A3" s="791" t="s">
        <v>271</v>
      </c>
      <c r="B3" s="792"/>
      <c r="C3" s="793" t="s">
        <v>272</v>
      </c>
      <c r="D3" s="794"/>
      <c r="E3" s="794"/>
      <c r="F3" s="490" t="s">
        <v>273</v>
      </c>
    </row>
    <row r="4" spans="1:7" ht="12.75" customHeight="1">
      <c r="A4" s="807" t="s">
        <v>806</v>
      </c>
      <c r="B4" s="808"/>
      <c r="C4" s="809" t="s">
        <v>274</v>
      </c>
      <c r="D4" s="810"/>
      <c r="E4" s="811"/>
      <c r="F4" s="492" t="s">
        <v>275</v>
      </c>
    </row>
    <row r="5" spans="1:7">
      <c r="A5" s="158"/>
      <c r="B5" s="159"/>
      <c r="C5" s="160"/>
      <c r="D5" s="493"/>
      <c r="E5" s="649"/>
      <c r="F5" s="494"/>
    </row>
    <row r="6" spans="1:7">
      <c r="A6" s="158"/>
      <c r="B6" s="159"/>
      <c r="C6" s="160"/>
      <c r="D6" s="493"/>
      <c r="E6" s="649"/>
      <c r="F6" s="494"/>
    </row>
    <row r="7" spans="1:7">
      <c r="A7" s="158"/>
      <c r="B7" s="159"/>
      <c r="C7" s="160"/>
      <c r="D7" s="493"/>
      <c r="E7" s="649"/>
      <c r="F7" s="494"/>
    </row>
    <row r="8" spans="1:7">
      <c r="A8" s="158"/>
      <c r="B8" s="159"/>
      <c r="C8" s="160"/>
      <c r="D8" s="493"/>
      <c r="E8" s="649"/>
      <c r="F8" s="494"/>
    </row>
    <row r="9" spans="1:7">
      <c r="A9" s="158"/>
      <c r="B9" s="159"/>
      <c r="C9" s="160"/>
      <c r="D9" s="493"/>
      <c r="E9" s="649"/>
      <c r="F9" s="494"/>
    </row>
    <row r="10" spans="1:7">
      <c r="A10" s="158"/>
      <c r="B10" s="159"/>
      <c r="C10" s="160"/>
      <c r="D10" s="493"/>
      <c r="E10" s="649"/>
      <c r="F10" s="494"/>
    </row>
    <row r="11" spans="1:7">
      <c r="A11" s="158"/>
      <c r="B11" s="159"/>
      <c r="C11" s="160"/>
      <c r="D11" s="493"/>
      <c r="E11" s="649"/>
      <c r="F11" s="494"/>
    </row>
    <row r="12" spans="1:7">
      <c r="A12" s="158"/>
      <c r="B12" s="159"/>
      <c r="C12" s="160"/>
      <c r="D12" s="493"/>
      <c r="E12" s="649"/>
      <c r="F12" s="494"/>
    </row>
    <row r="13" spans="1:7">
      <c r="A13" s="158"/>
      <c r="B13" s="159"/>
      <c r="C13" s="160"/>
      <c r="D13" s="493"/>
      <c r="E13" s="649"/>
      <c r="F13" s="494"/>
    </row>
    <row r="14" spans="1:7">
      <c r="A14" s="158"/>
      <c r="B14" s="159"/>
      <c r="C14" s="160"/>
      <c r="D14" s="493"/>
      <c r="E14" s="649"/>
      <c r="F14" s="494"/>
    </row>
    <row r="15" spans="1:7">
      <c r="A15" s="158"/>
      <c r="B15" s="159"/>
      <c r="C15" s="160"/>
      <c r="D15" s="493"/>
      <c r="E15" s="649"/>
      <c r="F15" s="494"/>
    </row>
    <row r="16" spans="1:7">
      <c r="A16" s="158"/>
      <c r="B16" s="159"/>
      <c r="C16" s="160"/>
      <c r="D16" s="493"/>
      <c r="E16" s="649"/>
      <c r="F16" s="494"/>
    </row>
    <row r="17" spans="1:6">
      <c r="A17" s="158"/>
      <c r="B17" s="159"/>
      <c r="C17" s="160"/>
      <c r="D17" s="493"/>
      <c r="E17" s="649"/>
      <c r="F17" s="494"/>
    </row>
    <row r="18" spans="1:6">
      <c r="A18" s="158"/>
      <c r="B18" s="159"/>
      <c r="C18" s="160"/>
      <c r="D18" s="493"/>
      <c r="E18" s="649"/>
      <c r="F18" s="494"/>
    </row>
    <row r="19" spans="1:6" ht="12" customHeight="1">
      <c r="A19" s="158"/>
      <c r="B19" s="159"/>
      <c r="C19" s="160"/>
      <c r="D19" s="493"/>
      <c r="E19" s="649"/>
      <c r="F19" s="494"/>
    </row>
    <row r="20" spans="1:6">
      <c r="A20" s="158"/>
      <c r="B20" s="159"/>
      <c r="C20" s="160"/>
      <c r="D20" s="493"/>
      <c r="E20" s="649"/>
      <c r="F20" s="494"/>
    </row>
    <row r="21" spans="1:6">
      <c r="A21" s="158"/>
      <c r="B21" s="159"/>
      <c r="C21" s="160"/>
      <c r="D21" s="493"/>
      <c r="E21" s="649"/>
      <c r="F21" s="494"/>
    </row>
    <row r="22" spans="1:6">
      <c r="A22" s="158"/>
      <c r="B22" s="159"/>
      <c r="C22" s="160"/>
      <c r="D22" s="493"/>
      <c r="E22" s="649"/>
      <c r="F22" s="494"/>
    </row>
    <row r="23" spans="1:6">
      <c r="A23" s="158"/>
      <c r="B23" s="159"/>
      <c r="C23" s="160"/>
      <c r="D23" s="493"/>
      <c r="E23" s="649"/>
      <c r="F23" s="494"/>
    </row>
    <row r="24" spans="1:6">
      <c r="A24" s="158"/>
      <c r="B24" s="159"/>
      <c r="C24" s="160"/>
      <c r="D24" s="493"/>
      <c r="E24" s="649"/>
      <c r="F24" s="494"/>
    </row>
    <row r="25" spans="1:6">
      <c r="A25" s="158"/>
      <c r="B25" s="159"/>
      <c r="C25" s="160"/>
      <c r="D25" s="493"/>
      <c r="E25" s="649"/>
      <c r="F25" s="494"/>
    </row>
    <row r="26" spans="1:6">
      <c r="A26" s="158"/>
      <c r="B26" s="159"/>
      <c r="C26" s="160"/>
      <c r="D26" s="493"/>
      <c r="E26" s="649"/>
      <c r="F26" s="494"/>
    </row>
    <row r="27" spans="1:6">
      <c r="A27" s="158"/>
      <c r="B27" s="159"/>
      <c r="C27" s="160"/>
      <c r="D27" s="493"/>
      <c r="E27" s="649"/>
      <c r="F27" s="494"/>
    </row>
    <row r="28" spans="1:6">
      <c r="A28" s="158"/>
      <c r="B28" s="159"/>
      <c r="C28" s="160"/>
      <c r="D28" s="493"/>
      <c r="E28" s="649"/>
      <c r="F28" s="494"/>
    </row>
    <row r="29" spans="1:6">
      <c r="A29" s="158"/>
      <c r="E29" s="539"/>
    </row>
    <row r="30" spans="1:6">
      <c r="A30" s="158"/>
      <c r="B30" s="159"/>
      <c r="C30" s="160"/>
      <c r="D30" s="493"/>
      <c r="E30" s="649"/>
      <c r="F30" s="494"/>
    </row>
    <row r="31" spans="1:6" ht="11.25" customHeight="1">
      <c r="A31" s="158"/>
      <c r="B31" s="159"/>
      <c r="C31" s="160"/>
      <c r="D31" s="493"/>
      <c r="E31" s="649"/>
      <c r="F31" s="494"/>
    </row>
    <row r="32" spans="1:6" ht="20.25" customHeight="1">
      <c r="A32" s="158"/>
      <c r="B32" s="812" t="s">
        <v>727</v>
      </c>
      <c r="C32" s="812"/>
      <c r="D32" s="812"/>
      <c r="E32" s="812"/>
      <c r="F32" s="812"/>
    </row>
    <row r="33" spans="2:6" ht="18" customHeight="1">
      <c r="B33" s="812" t="s">
        <v>276</v>
      </c>
      <c r="C33" s="812"/>
      <c r="D33" s="812"/>
      <c r="E33" s="812"/>
      <c r="F33" s="812"/>
    </row>
    <row r="34" spans="2:6">
      <c r="E34" s="539"/>
    </row>
    <row r="35" spans="2:6">
      <c r="B35" s="813"/>
      <c r="C35" s="814"/>
      <c r="D35" s="814"/>
      <c r="E35" s="497"/>
      <c r="F35" s="497"/>
    </row>
    <row r="36" spans="2:6">
      <c r="B36" s="815"/>
      <c r="C36" s="815"/>
      <c r="D36" s="815"/>
      <c r="E36" s="815"/>
      <c r="F36" s="497"/>
    </row>
    <row r="37" spans="2:6">
      <c r="B37" s="162"/>
      <c r="C37" s="163"/>
      <c r="D37" s="498"/>
      <c r="E37" s="497"/>
      <c r="F37" s="497"/>
    </row>
    <row r="38" spans="2:6">
      <c r="B38" s="162"/>
      <c r="C38" s="163"/>
      <c r="D38" s="498"/>
      <c r="E38" s="497"/>
      <c r="F38" s="497"/>
    </row>
    <row r="39" spans="2:6">
      <c r="B39" s="164"/>
      <c r="C39" s="163"/>
      <c r="D39" s="498"/>
      <c r="E39" s="497"/>
      <c r="F39" s="497"/>
    </row>
    <row r="40" spans="2:6">
      <c r="B40" s="164"/>
      <c r="C40" s="163"/>
      <c r="D40" s="498"/>
      <c r="E40" s="497"/>
      <c r="F40" s="497"/>
    </row>
    <row r="41" spans="2:6">
      <c r="B41" s="164"/>
      <c r="C41" s="163"/>
      <c r="D41" s="498"/>
      <c r="E41" s="497"/>
      <c r="F41" s="497"/>
    </row>
    <row r="42" spans="2:6">
      <c r="B42" s="164"/>
      <c r="C42" s="163"/>
      <c r="D42" s="498"/>
      <c r="E42" s="497"/>
      <c r="F42" s="497"/>
    </row>
    <row r="43" spans="2:6">
      <c r="B43" s="164"/>
      <c r="C43" s="163"/>
      <c r="D43" s="498"/>
      <c r="E43" s="497"/>
      <c r="F43" s="497"/>
    </row>
    <row r="44" spans="2:6">
      <c r="B44" s="164"/>
      <c r="C44" s="163"/>
      <c r="D44" s="498"/>
      <c r="E44" s="497"/>
      <c r="F44" s="497"/>
    </row>
    <row r="45" spans="2:6">
      <c r="B45" s="164"/>
      <c r="C45" s="163"/>
      <c r="D45" s="498"/>
      <c r="E45" s="497"/>
      <c r="F45" s="497"/>
    </row>
    <row r="46" spans="2:6">
      <c r="B46" s="164"/>
      <c r="C46" s="163"/>
      <c r="D46" s="498"/>
      <c r="E46" s="497"/>
      <c r="F46" s="497"/>
    </row>
    <row r="47" spans="2:6">
      <c r="B47" s="164"/>
      <c r="C47" s="163"/>
      <c r="D47" s="498"/>
      <c r="E47" s="497"/>
      <c r="F47" s="497"/>
    </row>
    <row r="48" spans="2:6">
      <c r="B48" s="164"/>
      <c r="C48" s="163"/>
      <c r="D48" s="498"/>
      <c r="E48" s="497"/>
      <c r="F48" s="497"/>
    </row>
    <row r="49" spans="2:6">
      <c r="B49" s="164"/>
      <c r="C49" s="163"/>
      <c r="D49" s="498"/>
      <c r="E49" s="497"/>
      <c r="F49" s="497"/>
    </row>
    <row r="50" spans="2:6">
      <c r="B50" s="164"/>
      <c r="C50" s="163"/>
      <c r="D50" s="498"/>
      <c r="E50" s="497"/>
      <c r="F50" s="497"/>
    </row>
    <row r="51" spans="2:6">
      <c r="B51" s="164"/>
      <c r="C51" s="163"/>
      <c r="D51" s="498"/>
      <c r="E51" s="497"/>
      <c r="F51" s="497"/>
    </row>
    <row r="52" spans="2:6">
      <c r="B52" s="164"/>
      <c r="C52" s="163"/>
      <c r="D52" s="498"/>
      <c r="E52" s="497"/>
      <c r="F52" s="497"/>
    </row>
    <row r="53" spans="2:6">
      <c r="B53" s="164"/>
      <c r="C53" s="163"/>
      <c r="D53" s="498"/>
      <c r="E53" s="497"/>
      <c r="F53" s="497"/>
    </row>
    <row r="54" spans="2:6">
      <c r="B54" s="164"/>
      <c r="C54" s="163"/>
      <c r="D54" s="498"/>
      <c r="E54" s="497"/>
      <c r="F54" s="497"/>
    </row>
    <row r="55" spans="2:6">
      <c r="B55" s="164"/>
      <c r="C55" s="163"/>
      <c r="D55" s="498"/>
      <c r="E55" s="497"/>
      <c r="F55" s="497"/>
    </row>
    <row r="56" spans="2:6">
      <c r="B56" s="164"/>
      <c r="C56" s="163"/>
      <c r="D56" s="498"/>
      <c r="E56" s="497"/>
      <c r="F56" s="497"/>
    </row>
    <row r="57" spans="2:6">
      <c r="B57" s="164"/>
      <c r="C57" s="163"/>
      <c r="D57" s="498"/>
      <c r="E57" s="497"/>
      <c r="F57" s="497"/>
    </row>
    <row r="58" spans="2:6">
      <c r="B58" s="164"/>
      <c r="C58" s="163"/>
      <c r="D58" s="498"/>
      <c r="E58" s="497"/>
      <c r="F58" s="497"/>
    </row>
    <row r="59" spans="2:6">
      <c r="B59" s="164"/>
      <c r="C59" s="163"/>
      <c r="D59" s="498"/>
      <c r="E59" s="497"/>
      <c r="F59" s="497"/>
    </row>
    <row r="60" spans="2:6">
      <c r="C60" s="163"/>
      <c r="D60" s="498"/>
      <c r="E60" s="497"/>
      <c r="F60" s="497"/>
    </row>
    <row r="61" spans="2:6">
      <c r="C61" s="163"/>
      <c r="D61" s="498"/>
      <c r="E61" s="497"/>
      <c r="F61" s="497"/>
    </row>
    <row r="62" spans="2:6">
      <c r="E62" s="539"/>
    </row>
    <row r="63" spans="2:6">
      <c r="E63" s="539"/>
    </row>
    <row r="64" spans="2:6">
      <c r="E64" s="539"/>
    </row>
    <row r="65" spans="1:16" s="167" customFormat="1" ht="29.25" customHeight="1">
      <c r="A65" s="165" t="s">
        <v>277</v>
      </c>
      <c r="B65" s="166" t="s">
        <v>278</v>
      </c>
      <c r="C65" s="165" t="s">
        <v>279</v>
      </c>
      <c r="D65" s="412" t="s">
        <v>280</v>
      </c>
      <c r="E65" s="412" t="s">
        <v>281</v>
      </c>
      <c r="F65" s="413" t="s">
        <v>282</v>
      </c>
      <c r="H65" s="168"/>
    </row>
    <row r="66" spans="1:16">
      <c r="E66" s="539"/>
    </row>
    <row r="67" spans="1:16" ht="16.5" customHeight="1">
      <c r="A67" s="169"/>
      <c r="B67" s="170" t="s">
        <v>283</v>
      </c>
      <c r="C67" s="171"/>
      <c r="D67" s="499"/>
      <c r="E67" s="500"/>
      <c r="F67" s="500"/>
      <c r="G67" s="157"/>
      <c r="H67" s="173"/>
      <c r="I67" s="173"/>
      <c r="J67" s="173"/>
      <c r="K67" s="173"/>
      <c r="L67" s="173"/>
      <c r="M67" s="173"/>
      <c r="N67" s="173"/>
      <c r="O67" s="173"/>
      <c r="P67" s="157"/>
    </row>
    <row r="68" spans="1:16">
      <c r="A68" s="169"/>
      <c r="B68" s="174"/>
      <c r="C68" s="171"/>
      <c r="D68" s="499"/>
      <c r="E68" s="500"/>
      <c r="F68" s="500"/>
      <c r="G68" s="157"/>
      <c r="H68" s="173"/>
      <c r="I68" s="173"/>
      <c r="J68" s="173"/>
      <c r="K68" s="173"/>
      <c r="L68" s="173"/>
      <c r="M68" s="173"/>
      <c r="N68" s="173"/>
      <c r="O68" s="173"/>
      <c r="P68" s="157"/>
    </row>
    <row r="69" spans="1:16" ht="39" customHeight="1">
      <c r="A69" s="175" t="s">
        <v>0</v>
      </c>
      <c r="B69" s="176" t="s">
        <v>284</v>
      </c>
      <c r="C69" s="176"/>
      <c r="D69" s="501"/>
      <c r="E69" s="645"/>
      <c r="G69" s="157"/>
      <c r="H69" s="173"/>
      <c r="I69" s="173"/>
      <c r="J69" s="173"/>
      <c r="K69" s="173"/>
      <c r="L69" s="173"/>
      <c r="M69" s="173"/>
      <c r="N69" s="173"/>
      <c r="O69" s="173"/>
      <c r="P69" s="157"/>
    </row>
    <row r="70" spans="1:16">
      <c r="A70" s="177"/>
      <c r="B70" s="176"/>
      <c r="C70" s="178" t="s">
        <v>285</v>
      </c>
      <c r="D70" s="502">
        <v>103</v>
      </c>
      <c r="E70" s="502"/>
      <c r="F70" s="503">
        <f>D70*E70</f>
        <v>0</v>
      </c>
      <c r="G70" s="157"/>
      <c r="H70" s="157"/>
      <c r="I70" s="157"/>
      <c r="J70" s="157"/>
      <c r="K70" s="157"/>
      <c r="L70" s="157"/>
      <c r="M70" s="157"/>
      <c r="N70" s="157"/>
      <c r="O70" s="157"/>
      <c r="P70" s="157"/>
    </row>
    <row r="71" spans="1:16">
      <c r="A71" s="177"/>
      <c r="B71" s="176"/>
      <c r="C71" s="176"/>
      <c r="D71" s="501"/>
      <c r="E71" s="645"/>
      <c r="G71" s="157"/>
      <c r="H71" s="157"/>
      <c r="I71" s="157"/>
      <c r="J71" s="157"/>
      <c r="K71" s="157"/>
      <c r="L71" s="157"/>
      <c r="M71" s="157"/>
      <c r="N71" s="157"/>
      <c r="O71" s="157"/>
      <c r="P71" s="157"/>
    </row>
    <row r="72" spans="1:16" ht="27" customHeight="1">
      <c r="A72" s="175" t="s">
        <v>1</v>
      </c>
      <c r="B72" s="179" t="s">
        <v>286</v>
      </c>
      <c r="C72" s="180"/>
      <c r="D72" s="504"/>
      <c r="E72" s="646"/>
      <c r="F72" s="502"/>
      <c r="G72" s="157"/>
      <c r="H72" s="157" t="s">
        <v>287</v>
      </c>
      <c r="I72" s="157"/>
      <c r="J72" s="157"/>
      <c r="K72" s="157"/>
      <c r="L72" s="157"/>
      <c r="M72" s="157"/>
      <c r="N72" s="157"/>
      <c r="O72" s="157"/>
      <c r="P72" s="157"/>
    </row>
    <row r="73" spans="1:16">
      <c r="A73" s="175"/>
      <c r="B73" s="181"/>
      <c r="C73" s="181" t="s">
        <v>288</v>
      </c>
      <c r="D73" s="502">
        <v>1</v>
      </c>
      <c r="E73" s="502"/>
      <c r="F73" s="503">
        <f>D73*E73</f>
        <v>0</v>
      </c>
      <c r="G73" s="157"/>
      <c r="H73" s="157"/>
      <c r="I73" s="157"/>
      <c r="J73" s="157"/>
      <c r="K73" s="157"/>
      <c r="L73" s="157"/>
      <c r="M73" s="157"/>
      <c r="N73" s="157"/>
      <c r="O73" s="157"/>
      <c r="P73" s="157"/>
    </row>
    <row r="74" spans="1:16">
      <c r="A74" s="175"/>
      <c r="B74" s="182"/>
      <c r="C74" s="183"/>
      <c r="D74" s="505"/>
      <c r="E74" s="506"/>
      <c r="F74" s="506"/>
      <c r="H74" s="157"/>
      <c r="I74" s="157"/>
      <c r="J74" s="157"/>
      <c r="K74" s="157"/>
      <c r="L74" s="157"/>
      <c r="M74" s="157"/>
      <c r="N74" s="157"/>
      <c r="O74" s="157"/>
      <c r="P74" s="157"/>
    </row>
    <row r="75" spans="1:16">
      <c r="A75" s="177"/>
      <c r="B75" s="556" t="s">
        <v>289</v>
      </c>
      <c r="C75" s="557"/>
      <c r="D75" s="558"/>
      <c r="E75" s="647"/>
      <c r="F75" s="559">
        <f>SUM(F70:F74)</f>
        <v>0</v>
      </c>
      <c r="G75" s="157"/>
      <c r="H75" s="157"/>
      <c r="I75" s="157"/>
      <c r="J75" s="157"/>
      <c r="K75" s="157"/>
      <c r="L75" s="157"/>
      <c r="M75" s="157"/>
      <c r="N75" s="157"/>
      <c r="O75" s="157"/>
      <c r="P75" s="157"/>
    </row>
    <row r="76" spans="1:16">
      <c r="A76" s="177"/>
      <c r="B76" s="184"/>
      <c r="E76" s="539"/>
      <c r="G76" s="157"/>
      <c r="H76" s="157"/>
      <c r="I76" s="157"/>
      <c r="J76" s="157"/>
      <c r="K76" s="157"/>
      <c r="L76" s="157"/>
      <c r="M76" s="157"/>
      <c r="N76" s="157"/>
      <c r="O76" s="157"/>
      <c r="P76" s="157"/>
    </row>
    <row r="77" spans="1:16" s="167" customFormat="1" ht="29.25" customHeight="1">
      <c r="A77" s="165" t="s">
        <v>277</v>
      </c>
      <c r="B77" s="166" t="s">
        <v>278</v>
      </c>
      <c r="C77" s="165" t="s">
        <v>279</v>
      </c>
      <c r="D77" s="412" t="s">
        <v>280</v>
      </c>
      <c r="E77" s="412" t="s">
        <v>281</v>
      </c>
      <c r="F77" s="413" t="s">
        <v>282</v>
      </c>
      <c r="H77" s="168"/>
    </row>
    <row r="78" spans="1:16">
      <c r="A78" s="185"/>
      <c r="B78" s="186"/>
      <c r="C78" s="187"/>
      <c r="D78" s="507"/>
      <c r="E78" s="650"/>
      <c r="F78" s="508"/>
      <c r="G78" s="157"/>
      <c r="H78" s="157"/>
      <c r="I78" s="157"/>
      <c r="J78" s="157"/>
      <c r="K78" s="157"/>
      <c r="L78" s="157"/>
      <c r="M78" s="157"/>
      <c r="N78" s="157"/>
      <c r="O78" s="157"/>
      <c r="P78" s="157"/>
    </row>
    <row r="79" spans="1:16">
      <c r="A79" s="175"/>
      <c r="B79" s="188" t="s">
        <v>290</v>
      </c>
      <c r="C79" s="171"/>
      <c r="D79" s="499"/>
      <c r="E79" s="500"/>
      <c r="F79" s="500"/>
      <c r="G79" s="157"/>
      <c r="H79" s="157"/>
      <c r="I79" s="157"/>
      <c r="J79" s="157"/>
      <c r="K79" s="157"/>
      <c r="L79" s="157"/>
      <c r="M79" s="157"/>
      <c r="N79" s="157"/>
      <c r="O79" s="157"/>
      <c r="P79" s="157"/>
    </row>
    <row r="80" spans="1:16">
      <c r="A80" s="175"/>
      <c r="B80" s="188"/>
      <c r="C80" s="171"/>
      <c r="D80" s="499"/>
      <c r="E80" s="500"/>
      <c r="F80" s="500"/>
      <c r="G80" s="157"/>
      <c r="H80" s="157"/>
      <c r="I80" s="157"/>
      <c r="J80" s="157"/>
      <c r="K80" s="157"/>
      <c r="L80" s="157"/>
      <c r="M80" s="157"/>
      <c r="N80" s="157"/>
      <c r="O80" s="157"/>
      <c r="P80" s="157"/>
    </row>
    <row r="81" spans="1:16" ht="53.25" customHeight="1">
      <c r="A81" s="175" t="s">
        <v>0</v>
      </c>
      <c r="B81" s="189" t="s">
        <v>291</v>
      </c>
      <c r="C81" s="189"/>
      <c r="D81" s="501"/>
      <c r="E81" s="645"/>
      <c r="F81" s="500"/>
      <c r="G81" s="157"/>
      <c r="H81" s="157"/>
      <c r="I81" s="157"/>
      <c r="J81" s="157"/>
      <c r="K81" s="157"/>
      <c r="L81" s="157"/>
      <c r="M81" s="157"/>
      <c r="N81" s="157"/>
      <c r="O81" s="157"/>
      <c r="P81" s="157"/>
    </row>
    <row r="82" spans="1:16">
      <c r="A82" s="175"/>
      <c r="B82" s="189"/>
      <c r="C82" s="161" t="s">
        <v>292</v>
      </c>
      <c r="D82" s="502">
        <v>27</v>
      </c>
      <c r="E82" s="502"/>
      <c r="F82" s="503">
        <f>D82*E82</f>
        <v>0</v>
      </c>
      <c r="G82" s="157"/>
      <c r="H82" s="157"/>
      <c r="I82" s="157"/>
      <c r="J82" s="157"/>
      <c r="K82" s="157"/>
      <c r="L82" s="157"/>
      <c r="M82" s="157"/>
      <c r="N82" s="157"/>
      <c r="O82" s="157"/>
      <c r="P82" s="157"/>
    </row>
    <row r="83" spans="1:16">
      <c r="A83" s="175"/>
      <c r="B83" s="189"/>
      <c r="C83" s="189"/>
      <c r="D83" s="501"/>
      <c r="E83" s="645"/>
      <c r="F83" s="500"/>
      <c r="G83" s="157"/>
      <c r="H83" s="157"/>
      <c r="I83" s="157"/>
      <c r="J83" s="157"/>
      <c r="K83" s="157"/>
      <c r="L83" s="157"/>
      <c r="M83" s="157"/>
      <c r="N83" s="157"/>
      <c r="O83" s="157"/>
      <c r="P83" s="157"/>
    </row>
    <row r="84" spans="1:16" ht="76.5">
      <c r="A84" s="175" t="s">
        <v>1</v>
      </c>
      <c r="B84" s="189" t="s">
        <v>293</v>
      </c>
      <c r="C84" s="189"/>
      <c r="D84" s="501"/>
      <c r="E84" s="645"/>
      <c r="F84" s="500"/>
      <c r="G84" s="157"/>
      <c r="H84" s="157"/>
      <c r="I84" s="157"/>
      <c r="J84" s="157"/>
      <c r="K84" s="157"/>
      <c r="L84" s="157"/>
      <c r="M84" s="157"/>
      <c r="N84" s="157"/>
      <c r="O84" s="157"/>
      <c r="P84" s="157"/>
    </row>
    <row r="85" spans="1:16">
      <c r="A85" s="175"/>
      <c r="B85" s="190" t="s">
        <v>294</v>
      </c>
      <c r="C85" s="161" t="s">
        <v>292</v>
      </c>
      <c r="D85" s="502">
        <v>6</v>
      </c>
      <c r="E85" s="502"/>
      <c r="F85" s="503">
        <f>D85*E85</f>
        <v>0</v>
      </c>
      <c r="G85" s="157"/>
      <c r="H85" s="157"/>
      <c r="I85" s="157"/>
      <c r="J85" s="157"/>
      <c r="K85" s="157"/>
      <c r="L85" s="157"/>
      <c r="M85" s="157"/>
      <c r="N85" s="157"/>
      <c r="O85" s="157"/>
      <c r="P85" s="157"/>
    </row>
    <row r="86" spans="1:16">
      <c r="A86" s="175"/>
      <c r="B86" s="189"/>
      <c r="C86" s="189"/>
      <c r="D86" s="501"/>
      <c r="E86" s="645"/>
      <c r="F86" s="500"/>
      <c r="G86" s="157"/>
      <c r="H86" s="157"/>
      <c r="I86" s="157"/>
      <c r="J86" s="157"/>
      <c r="K86" s="157"/>
      <c r="L86" s="157"/>
      <c r="M86" s="157"/>
      <c r="N86" s="157"/>
      <c r="O86" s="157"/>
      <c r="P86" s="157"/>
    </row>
    <row r="87" spans="1:16" ht="27" customHeight="1">
      <c r="A87" s="175" t="s">
        <v>2</v>
      </c>
      <c r="B87" s="189" t="s">
        <v>295</v>
      </c>
      <c r="C87" s="189"/>
      <c r="D87" s="501"/>
      <c r="E87" s="645"/>
      <c r="F87" s="500"/>
      <c r="G87" s="157"/>
      <c r="H87" s="157"/>
      <c r="I87" s="157"/>
      <c r="J87" s="157"/>
      <c r="K87" s="157"/>
      <c r="L87" s="157"/>
      <c r="M87" s="157"/>
      <c r="N87" s="157"/>
      <c r="O87" s="157"/>
      <c r="P87" s="157"/>
    </row>
    <row r="88" spans="1:16">
      <c r="A88" s="175"/>
      <c r="B88" s="189"/>
      <c r="C88" s="161" t="s">
        <v>292</v>
      </c>
      <c r="D88" s="502">
        <v>3</v>
      </c>
      <c r="E88" s="502"/>
      <c r="F88" s="503">
        <f>D88*E88</f>
        <v>0</v>
      </c>
      <c r="G88" s="157"/>
      <c r="H88" s="157"/>
      <c r="I88" s="157"/>
      <c r="J88" s="157"/>
      <c r="K88" s="157"/>
      <c r="L88" s="157"/>
      <c r="M88" s="157"/>
      <c r="N88" s="157"/>
      <c r="O88" s="157"/>
      <c r="P88" s="157"/>
    </row>
    <row r="89" spans="1:16">
      <c r="A89" s="175"/>
      <c r="B89" s="189"/>
      <c r="D89" s="502"/>
      <c r="E89" s="502"/>
      <c r="F89" s="502"/>
      <c r="G89" s="157"/>
      <c r="H89" s="157"/>
      <c r="I89" s="157"/>
      <c r="J89" s="157"/>
      <c r="K89" s="157"/>
      <c r="L89" s="157"/>
      <c r="M89" s="157"/>
      <c r="N89" s="157"/>
      <c r="O89" s="157"/>
      <c r="P89" s="157"/>
    </row>
    <row r="90" spans="1:16" ht="76.5">
      <c r="A90" s="175" t="s">
        <v>3</v>
      </c>
      <c r="B90" s="191" t="s">
        <v>296</v>
      </c>
      <c r="C90" s="192"/>
      <c r="D90" s="509"/>
      <c r="E90" s="536"/>
      <c r="F90" s="510"/>
      <c r="G90" s="157"/>
      <c r="H90" s="157"/>
      <c r="I90" s="157"/>
      <c r="J90" s="157"/>
      <c r="K90" s="157"/>
      <c r="L90" s="157"/>
      <c r="M90" s="157"/>
      <c r="N90" s="157"/>
      <c r="O90" s="157"/>
      <c r="P90" s="157"/>
    </row>
    <row r="91" spans="1:16">
      <c r="A91" s="175"/>
      <c r="B91" s="191"/>
      <c r="C91" s="192" t="s">
        <v>292</v>
      </c>
      <c r="D91" s="511">
        <v>34</v>
      </c>
      <c r="E91" s="536"/>
      <c r="F91" s="503">
        <f>D91*E91</f>
        <v>0</v>
      </c>
      <c r="G91" s="157"/>
      <c r="H91" s="157"/>
      <c r="I91" s="157"/>
      <c r="J91" s="157"/>
      <c r="K91" s="157"/>
      <c r="L91" s="157"/>
      <c r="M91" s="157"/>
      <c r="N91" s="157"/>
      <c r="O91" s="157"/>
      <c r="P91" s="157"/>
    </row>
    <row r="92" spans="1:16">
      <c r="A92" s="175"/>
      <c r="B92" s="191"/>
      <c r="C92" s="192"/>
      <c r="D92" s="509"/>
      <c r="E92" s="536"/>
      <c r="F92" s="510"/>
      <c r="G92" s="157"/>
      <c r="H92" s="157"/>
      <c r="I92" s="157"/>
      <c r="J92" s="157"/>
      <c r="K92" s="157"/>
      <c r="L92" s="157"/>
      <c r="M92" s="157"/>
      <c r="N92" s="157"/>
      <c r="O92" s="157"/>
      <c r="P92" s="157"/>
    </row>
    <row r="93" spans="1:16" ht="25.5">
      <c r="A93" s="175" t="s">
        <v>4</v>
      </c>
      <c r="B93" s="191" t="s">
        <v>297</v>
      </c>
      <c r="C93" s="192"/>
      <c r="D93" s="511"/>
      <c r="E93" s="536"/>
      <c r="F93" s="510"/>
      <c r="G93" s="157"/>
      <c r="H93" s="157"/>
      <c r="I93" s="157"/>
      <c r="J93" s="157"/>
      <c r="K93" s="157"/>
      <c r="L93" s="157"/>
      <c r="M93" s="157"/>
      <c r="N93" s="157"/>
      <c r="O93" s="157"/>
      <c r="P93" s="157"/>
    </row>
    <row r="94" spans="1:16">
      <c r="A94" s="175"/>
      <c r="B94" s="191" t="s">
        <v>298</v>
      </c>
      <c r="C94" s="192"/>
      <c r="D94" s="511"/>
      <c r="E94" s="536"/>
      <c r="F94" s="510"/>
      <c r="G94" s="157"/>
      <c r="H94" s="157"/>
      <c r="I94" s="157"/>
      <c r="J94" s="157"/>
      <c r="K94" s="157"/>
      <c r="L94" s="157"/>
      <c r="M94" s="157"/>
      <c r="N94" s="157"/>
      <c r="O94" s="157"/>
      <c r="P94" s="157"/>
    </row>
    <row r="95" spans="1:16">
      <c r="A95" s="175"/>
      <c r="B95" s="191"/>
      <c r="C95" s="192" t="s">
        <v>292</v>
      </c>
      <c r="D95" s="511">
        <v>9</v>
      </c>
      <c r="E95" s="536"/>
      <c r="F95" s="503">
        <f>D95*E95</f>
        <v>0</v>
      </c>
      <c r="G95" s="157"/>
      <c r="H95" s="157"/>
      <c r="I95" s="157"/>
      <c r="J95" s="157"/>
      <c r="K95" s="157"/>
      <c r="L95" s="157"/>
      <c r="M95" s="157"/>
      <c r="N95" s="157"/>
      <c r="O95" s="157"/>
      <c r="P95" s="157"/>
    </row>
    <row r="96" spans="1:16">
      <c r="A96" s="175"/>
      <c r="B96" s="189"/>
      <c r="D96" s="502"/>
      <c r="E96" s="502"/>
      <c r="F96" s="502"/>
      <c r="G96" s="157"/>
      <c r="H96" s="157"/>
      <c r="I96" s="157"/>
      <c r="J96" s="157"/>
      <c r="K96" s="157"/>
      <c r="L96" s="157"/>
      <c r="M96" s="157"/>
      <c r="N96" s="157"/>
      <c r="O96" s="157"/>
      <c r="P96" s="157"/>
    </row>
    <row r="97" spans="1:16" ht="63.75">
      <c r="A97" s="175" t="s">
        <v>135</v>
      </c>
      <c r="B97" s="193" t="s">
        <v>299</v>
      </c>
      <c r="C97" s="193"/>
      <c r="D97" s="512"/>
      <c r="E97" s="512"/>
      <c r="F97" s="513"/>
      <c r="G97" s="157"/>
      <c r="H97" s="157"/>
      <c r="I97" s="157"/>
      <c r="J97" s="157"/>
      <c r="K97" s="157"/>
      <c r="L97" s="157"/>
      <c r="M97" s="157"/>
      <c r="N97" s="157"/>
      <c r="O97" s="157"/>
      <c r="P97" s="157"/>
    </row>
    <row r="98" spans="1:16">
      <c r="A98" s="175"/>
      <c r="B98" s="176"/>
      <c r="C98" s="161" t="s">
        <v>285</v>
      </c>
      <c r="D98" s="502">
        <v>58</v>
      </c>
      <c r="E98" s="502"/>
      <c r="F98" s="503">
        <f>D98*E98</f>
        <v>0</v>
      </c>
      <c r="G98" s="157"/>
      <c r="H98" s="157"/>
      <c r="I98" s="157"/>
      <c r="J98" s="157"/>
      <c r="K98" s="157"/>
      <c r="L98" s="157"/>
      <c r="M98" s="157"/>
      <c r="N98" s="157"/>
      <c r="O98" s="157"/>
      <c r="P98" s="157"/>
    </row>
    <row r="99" spans="1:16">
      <c r="A99" s="175"/>
      <c r="B99" s="176"/>
      <c r="D99" s="502"/>
      <c r="E99" s="502"/>
      <c r="F99" s="502"/>
      <c r="G99" s="157"/>
      <c r="H99" s="157"/>
      <c r="I99" s="157"/>
      <c r="J99" s="157"/>
      <c r="K99" s="157"/>
      <c r="L99" s="157"/>
      <c r="M99" s="157"/>
      <c r="N99" s="157"/>
      <c r="O99" s="157"/>
      <c r="P99" s="157"/>
    </row>
    <row r="100" spans="1:16" ht="89.25">
      <c r="A100" s="175" t="s">
        <v>160</v>
      </c>
      <c r="B100" s="194" t="s">
        <v>300</v>
      </c>
      <c r="C100" s="195"/>
      <c r="D100" s="514"/>
      <c r="E100" s="500"/>
      <c r="F100" s="515"/>
      <c r="G100" s="157"/>
      <c r="H100" s="157"/>
      <c r="I100" s="157"/>
      <c r="J100" s="157"/>
      <c r="K100" s="157"/>
      <c r="L100" s="157"/>
      <c r="M100" s="157"/>
      <c r="N100" s="157"/>
      <c r="O100" s="157"/>
      <c r="P100" s="157"/>
    </row>
    <row r="101" spans="1:16">
      <c r="A101" s="175"/>
      <c r="B101" s="196"/>
      <c r="C101" s="197" t="s">
        <v>292</v>
      </c>
      <c r="D101" s="516">
        <v>7</v>
      </c>
      <c r="E101" s="502"/>
      <c r="F101" s="503">
        <f>D101*E101</f>
        <v>0</v>
      </c>
      <c r="G101" s="157"/>
      <c r="H101" s="157"/>
      <c r="I101" s="157"/>
      <c r="J101" s="157"/>
      <c r="K101" s="157"/>
      <c r="L101" s="157"/>
      <c r="M101" s="157"/>
      <c r="N101" s="157"/>
      <c r="O101" s="157"/>
      <c r="P101" s="157"/>
    </row>
    <row r="102" spans="1:16">
      <c r="A102" s="175"/>
      <c r="B102" s="176"/>
      <c r="D102" s="502"/>
      <c r="E102" s="502"/>
      <c r="F102" s="502"/>
      <c r="G102" s="157"/>
      <c r="H102" s="157"/>
      <c r="I102" s="157"/>
      <c r="J102" s="157"/>
      <c r="K102" s="157"/>
      <c r="L102" s="157"/>
      <c r="M102" s="157"/>
      <c r="N102" s="157"/>
      <c r="O102" s="157"/>
      <c r="P102" s="157"/>
    </row>
    <row r="103" spans="1:16" ht="25.5">
      <c r="A103" s="175" t="s">
        <v>161</v>
      </c>
      <c r="B103" s="194" t="s">
        <v>301</v>
      </c>
      <c r="C103" s="197"/>
      <c r="D103" s="517"/>
      <c r="E103" s="496"/>
      <c r="F103" s="518"/>
      <c r="G103" s="157"/>
      <c r="H103" s="157"/>
      <c r="I103" s="157"/>
      <c r="J103" s="157"/>
      <c r="K103" s="157"/>
      <c r="L103" s="157"/>
      <c r="M103" s="157"/>
      <c r="N103" s="157"/>
      <c r="O103" s="157"/>
      <c r="P103" s="157"/>
    </row>
    <row r="104" spans="1:16">
      <c r="A104" s="175"/>
      <c r="B104" s="198"/>
      <c r="C104" s="197" t="s">
        <v>285</v>
      </c>
      <c r="D104" s="516">
        <v>6</v>
      </c>
      <c r="E104" s="502"/>
      <c r="F104" s="503">
        <f>D104*E104</f>
        <v>0</v>
      </c>
      <c r="G104" s="157"/>
      <c r="H104" s="157"/>
      <c r="I104" s="157"/>
      <c r="J104" s="157"/>
      <c r="K104" s="157"/>
      <c r="L104" s="157"/>
      <c r="M104" s="157"/>
      <c r="N104" s="157"/>
      <c r="O104" s="157"/>
      <c r="P104" s="157"/>
    </row>
    <row r="105" spans="1:16">
      <c r="A105" s="175"/>
      <c r="B105" s="176"/>
      <c r="D105" s="502"/>
      <c r="E105" s="502"/>
      <c r="F105" s="502"/>
      <c r="G105" s="157"/>
      <c r="H105" s="157"/>
      <c r="I105" s="157"/>
      <c r="J105" s="157"/>
      <c r="K105" s="157"/>
      <c r="L105" s="157"/>
      <c r="M105" s="157"/>
      <c r="N105" s="157"/>
      <c r="O105" s="157"/>
      <c r="P105" s="157"/>
    </row>
    <row r="106" spans="1:16" ht="76.5">
      <c r="A106" s="175" t="s">
        <v>256</v>
      </c>
      <c r="B106" s="194" t="s">
        <v>302</v>
      </c>
      <c r="C106" s="197" t="s">
        <v>292</v>
      </c>
      <c r="D106" s="516">
        <v>0.6</v>
      </c>
      <c r="E106" s="502"/>
      <c r="F106" s="503">
        <f>D106*E106</f>
        <v>0</v>
      </c>
      <c r="G106" s="157"/>
      <c r="H106" s="157"/>
      <c r="I106" s="157"/>
      <c r="J106" s="157"/>
      <c r="K106" s="157"/>
      <c r="L106" s="157"/>
      <c r="M106" s="157"/>
      <c r="N106" s="157"/>
      <c r="O106" s="157"/>
      <c r="P106" s="157"/>
    </row>
    <row r="107" spans="1:16">
      <c r="A107" s="175"/>
      <c r="B107" s="199"/>
      <c r="C107" s="200"/>
      <c r="D107" s="519"/>
      <c r="E107" s="513"/>
      <c r="F107" s="520"/>
      <c r="G107" s="157"/>
      <c r="H107" s="157"/>
      <c r="I107" s="157"/>
      <c r="J107" s="157"/>
      <c r="K107" s="157"/>
      <c r="L107" s="157"/>
      <c r="M107" s="157"/>
      <c r="N107" s="157"/>
      <c r="O107" s="157"/>
      <c r="P107" s="157"/>
    </row>
    <row r="108" spans="1:16" ht="76.5">
      <c r="A108" s="175" t="s">
        <v>257</v>
      </c>
      <c r="B108" s="201" t="s">
        <v>303</v>
      </c>
      <c r="C108" s="197" t="s">
        <v>292</v>
      </c>
      <c r="D108" s="521">
        <v>1.4</v>
      </c>
      <c r="E108" s="513"/>
      <c r="F108" s="503">
        <f>D108*E108</f>
        <v>0</v>
      </c>
      <c r="G108" s="157"/>
      <c r="H108" s="157"/>
      <c r="I108" s="157"/>
      <c r="J108" s="157"/>
      <c r="K108" s="157"/>
      <c r="L108" s="157"/>
      <c r="M108" s="157"/>
      <c r="N108" s="157"/>
      <c r="O108" s="157"/>
      <c r="P108" s="157"/>
    </row>
    <row r="109" spans="1:16">
      <c r="A109" s="175"/>
      <c r="B109" s="199"/>
      <c r="C109" s="200"/>
      <c r="D109" s="519"/>
      <c r="E109" s="513"/>
      <c r="F109" s="520"/>
      <c r="G109" s="157"/>
      <c r="H109" s="157"/>
      <c r="I109" s="157"/>
      <c r="J109" s="157"/>
      <c r="K109" s="157"/>
      <c r="L109" s="157"/>
      <c r="M109" s="157"/>
      <c r="N109" s="157"/>
      <c r="O109" s="157"/>
      <c r="P109" s="157"/>
    </row>
    <row r="110" spans="1:16" ht="25.5">
      <c r="A110" s="175" t="s">
        <v>258</v>
      </c>
      <c r="B110" s="201" t="s">
        <v>304</v>
      </c>
      <c r="C110" s="200"/>
      <c r="D110" s="519"/>
      <c r="E110" s="513"/>
      <c r="F110" s="520"/>
      <c r="G110" s="157"/>
      <c r="H110" s="157"/>
      <c r="I110" s="157"/>
      <c r="J110" s="157"/>
      <c r="K110" s="157"/>
      <c r="L110" s="157"/>
      <c r="M110" s="157"/>
      <c r="N110" s="157"/>
      <c r="O110" s="157"/>
      <c r="P110" s="157"/>
    </row>
    <row r="111" spans="1:16">
      <c r="A111" s="175"/>
      <c r="B111" s="201"/>
      <c r="C111" s="197" t="s">
        <v>292</v>
      </c>
      <c r="D111" s="521">
        <v>5</v>
      </c>
      <c r="E111" s="496"/>
      <c r="F111" s="503">
        <f>D111*E111</f>
        <v>0</v>
      </c>
      <c r="G111" s="157"/>
      <c r="H111" s="157"/>
      <c r="I111" s="157"/>
      <c r="J111" s="157"/>
      <c r="K111" s="157"/>
      <c r="L111" s="157"/>
      <c r="M111" s="157"/>
      <c r="N111" s="157"/>
      <c r="O111" s="157"/>
      <c r="P111" s="157"/>
    </row>
    <row r="112" spans="1:16">
      <c r="A112" s="177"/>
      <c r="B112" s="184"/>
      <c r="E112" s="539"/>
      <c r="G112" s="157"/>
      <c r="H112" s="157"/>
      <c r="I112" s="157"/>
      <c r="J112" s="157"/>
      <c r="K112" s="157"/>
      <c r="L112" s="157"/>
      <c r="M112" s="157"/>
      <c r="N112" s="157"/>
      <c r="O112" s="157"/>
      <c r="P112" s="157"/>
    </row>
    <row r="113" spans="1:16">
      <c r="A113" s="177"/>
      <c r="B113" s="560" t="s">
        <v>305</v>
      </c>
      <c r="C113" s="561"/>
      <c r="D113" s="562"/>
      <c r="E113" s="651"/>
      <c r="F113" s="559">
        <f>SUM(F82:F112)</f>
        <v>0</v>
      </c>
      <c r="G113" s="157"/>
      <c r="H113" s="157"/>
      <c r="I113" s="157"/>
      <c r="J113" s="157"/>
      <c r="K113" s="157"/>
      <c r="L113" s="157"/>
      <c r="M113" s="157"/>
      <c r="N113" s="157"/>
      <c r="O113" s="157"/>
      <c r="P113" s="157"/>
    </row>
    <row r="114" spans="1:16">
      <c r="A114" s="177"/>
      <c r="B114" s="184"/>
      <c r="E114" s="539"/>
      <c r="G114" s="157"/>
      <c r="H114" s="157"/>
      <c r="I114" s="157"/>
      <c r="J114" s="157"/>
      <c r="K114" s="157"/>
      <c r="L114" s="157"/>
      <c r="M114" s="157"/>
      <c r="N114" s="157"/>
      <c r="O114" s="157"/>
      <c r="P114" s="157"/>
    </row>
    <row r="115" spans="1:16" s="167" customFormat="1" ht="29.25" customHeight="1">
      <c r="A115" s="165" t="s">
        <v>277</v>
      </c>
      <c r="B115" s="166" t="s">
        <v>278</v>
      </c>
      <c r="C115" s="165" t="s">
        <v>279</v>
      </c>
      <c r="D115" s="412" t="s">
        <v>280</v>
      </c>
      <c r="E115" s="412" t="s">
        <v>281</v>
      </c>
      <c r="F115" s="413" t="s">
        <v>282</v>
      </c>
      <c r="H115" s="168"/>
    </row>
    <row r="116" spans="1:16">
      <c r="A116" s="185"/>
      <c r="B116" s="186"/>
      <c r="C116" s="187"/>
      <c r="D116" s="507"/>
      <c r="E116" s="650"/>
      <c r="F116" s="508"/>
      <c r="G116" s="157"/>
      <c r="H116" s="157"/>
      <c r="I116" s="157"/>
      <c r="J116" s="157"/>
      <c r="K116" s="157"/>
      <c r="L116" s="157"/>
      <c r="M116" s="157"/>
      <c r="N116" s="157"/>
      <c r="O116" s="157"/>
      <c r="P116" s="157"/>
    </row>
    <row r="117" spans="1:16">
      <c r="A117" s="175"/>
      <c r="B117" s="188" t="s">
        <v>306</v>
      </c>
      <c r="C117" s="202"/>
      <c r="D117" s="522"/>
      <c r="E117" s="539"/>
      <c r="G117" s="157"/>
      <c r="H117" s="157"/>
      <c r="I117" s="157"/>
      <c r="J117" s="157"/>
      <c r="K117" s="157"/>
      <c r="L117" s="157"/>
      <c r="M117" s="157"/>
      <c r="N117" s="157"/>
      <c r="O117" s="157"/>
      <c r="P117" s="157"/>
    </row>
    <row r="118" spans="1:16">
      <c r="A118" s="175"/>
      <c r="B118" s="188"/>
      <c r="C118" s="202"/>
      <c r="D118" s="522"/>
      <c r="E118" s="539"/>
      <c r="G118" s="157"/>
      <c r="H118" s="157"/>
      <c r="I118" s="157"/>
      <c r="J118" s="157"/>
      <c r="K118" s="157"/>
      <c r="L118" s="157"/>
      <c r="M118" s="157"/>
      <c r="N118" s="157"/>
      <c r="O118" s="157"/>
      <c r="P118" s="157"/>
    </row>
    <row r="119" spans="1:16" ht="76.5" customHeight="1">
      <c r="A119" s="203" t="s">
        <v>0</v>
      </c>
      <c r="B119" s="193" t="s">
        <v>307</v>
      </c>
      <c r="C119" s="193"/>
      <c r="D119" s="523"/>
      <c r="E119" s="512"/>
      <c r="G119" s="157"/>
      <c r="H119" s="157"/>
      <c r="I119" s="157"/>
      <c r="J119" s="157"/>
      <c r="K119" s="157"/>
      <c r="L119" s="157"/>
      <c r="M119" s="157"/>
      <c r="N119" s="157"/>
      <c r="O119" s="157"/>
      <c r="P119" s="157"/>
    </row>
    <row r="120" spans="1:16">
      <c r="A120" s="175"/>
      <c r="B120" s="193" t="s">
        <v>308</v>
      </c>
      <c r="C120" s="161" t="s">
        <v>292</v>
      </c>
      <c r="D120" s="506">
        <v>4</v>
      </c>
      <c r="E120" s="646"/>
      <c r="F120" s="503">
        <f>D120*E120</f>
        <v>0</v>
      </c>
      <c r="G120" s="157"/>
      <c r="H120" s="157"/>
      <c r="I120" s="157"/>
      <c r="J120" s="157"/>
      <c r="K120" s="157"/>
      <c r="L120" s="157"/>
      <c r="M120" s="157"/>
      <c r="N120" s="157"/>
      <c r="O120" s="157"/>
      <c r="P120" s="157"/>
    </row>
    <row r="121" spans="1:16" ht="14.25">
      <c r="A121" s="175"/>
      <c r="B121" s="204"/>
      <c r="C121" s="205"/>
      <c r="D121" s="505"/>
      <c r="E121" s="646"/>
      <c r="F121" s="502"/>
      <c r="G121" s="157"/>
      <c r="H121" s="157"/>
      <c r="I121" s="157"/>
      <c r="J121" s="157"/>
      <c r="K121" s="157"/>
      <c r="L121" s="157"/>
      <c r="M121" s="157"/>
      <c r="N121" s="157"/>
      <c r="O121" s="157"/>
      <c r="P121" s="157"/>
    </row>
    <row r="122" spans="1:16" ht="39.75" customHeight="1">
      <c r="A122" s="203" t="s">
        <v>1</v>
      </c>
      <c r="B122" s="193" t="s">
        <v>309</v>
      </c>
      <c r="C122" s="193"/>
      <c r="D122" s="523"/>
      <c r="E122" s="512"/>
      <c r="G122" s="157"/>
      <c r="H122" s="157"/>
      <c r="I122" s="157"/>
      <c r="J122" s="157"/>
      <c r="K122" s="157"/>
      <c r="L122" s="157"/>
      <c r="M122" s="157"/>
      <c r="N122" s="157"/>
      <c r="O122" s="157"/>
      <c r="P122" s="157"/>
    </row>
    <row r="123" spans="1:16">
      <c r="A123" s="175"/>
      <c r="B123" s="193" t="s">
        <v>308</v>
      </c>
      <c r="C123" s="161" t="s">
        <v>292</v>
      </c>
      <c r="D123" s="506">
        <v>1</v>
      </c>
      <c r="E123" s="646"/>
      <c r="F123" s="503">
        <f>D123*E123</f>
        <v>0</v>
      </c>
      <c r="G123" s="157"/>
      <c r="H123" s="157"/>
      <c r="I123" s="157"/>
      <c r="J123" s="157"/>
      <c r="K123" s="157"/>
      <c r="L123" s="157"/>
      <c r="M123" s="157"/>
      <c r="N123" s="157"/>
      <c r="O123" s="157"/>
      <c r="P123" s="157"/>
    </row>
    <row r="124" spans="1:16" ht="14.25">
      <c r="A124" s="175"/>
      <c r="B124" s="204"/>
      <c r="C124" s="205"/>
      <c r="D124" s="505"/>
      <c r="E124" s="646"/>
      <c r="F124" s="502"/>
      <c r="G124" s="157"/>
      <c r="H124" s="157"/>
      <c r="I124" s="157"/>
      <c r="J124" s="157"/>
      <c r="K124" s="157"/>
      <c r="L124" s="157"/>
      <c r="M124" s="157"/>
      <c r="N124" s="157"/>
      <c r="O124" s="157"/>
      <c r="P124" s="157"/>
    </row>
    <row r="125" spans="1:16" ht="40.5" customHeight="1">
      <c r="A125" s="203" t="s">
        <v>2</v>
      </c>
      <c r="B125" s="193" t="s">
        <v>310</v>
      </c>
      <c r="C125" s="204"/>
      <c r="D125" s="505"/>
      <c r="E125" s="646"/>
      <c r="F125" s="502"/>
      <c r="G125" s="157"/>
      <c r="H125" s="157"/>
      <c r="I125" s="157"/>
      <c r="J125" s="157"/>
      <c r="K125" s="157"/>
      <c r="L125" s="157"/>
      <c r="M125" s="157"/>
      <c r="N125" s="157"/>
      <c r="O125" s="157"/>
      <c r="P125" s="157"/>
    </row>
    <row r="126" spans="1:16">
      <c r="A126" s="175"/>
      <c r="B126" s="193" t="s">
        <v>308</v>
      </c>
      <c r="C126" s="161" t="s">
        <v>292</v>
      </c>
      <c r="D126" s="506">
        <v>3</v>
      </c>
      <c r="E126" s="646"/>
      <c r="F126" s="503">
        <f>D126*E126</f>
        <v>0</v>
      </c>
      <c r="G126" s="157"/>
      <c r="H126" s="157"/>
      <c r="I126" s="157"/>
      <c r="J126" s="157"/>
      <c r="K126" s="157"/>
      <c r="L126" s="157"/>
      <c r="M126" s="157"/>
      <c r="N126" s="157"/>
      <c r="O126" s="157"/>
      <c r="P126" s="157"/>
    </row>
    <row r="127" spans="1:16">
      <c r="A127" s="175"/>
      <c r="B127" s="193"/>
      <c r="C127" s="202"/>
      <c r="D127" s="505"/>
      <c r="E127" s="646"/>
      <c r="F127" s="502"/>
      <c r="G127" s="157"/>
      <c r="H127" s="157"/>
      <c r="I127" s="157"/>
      <c r="J127" s="157"/>
      <c r="K127" s="157"/>
      <c r="L127" s="157"/>
      <c r="M127" s="157"/>
      <c r="N127" s="157"/>
      <c r="O127" s="157"/>
      <c r="P127" s="157"/>
    </row>
    <row r="128" spans="1:16" ht="38.25" customHeight="1">
      <c r="A128" s="203" t="s">
        <v>3</v>
      </c>
      <c r="B128" s="193" t="s">
        <v>311</v>
      </c>
      <c r="C128" s="204"/>
      <c r="D128" s="505"/>
      <c r="E128" s="646"/>
      <c r="F128" s="502"/>
      <c r="G128" s="157"/>
      <c r="H128" s="157"/>
      <c r="I128" s="157"/>
      <c r="J128" s="157"/>
      <c r="K128" s="157"/>
      <c r="L128" s="157"/>
      <c r="M128" s="157"/>
      <c r="N128" s="157"/>
      <c r="O128" s="157"/>
      <c r="P128" s="157"/>
    </row>
    <row r="129" spans="1:16">
      <c r="A129" s="175"/>
      <c r="B129" s="193" t="s">
        <v>312</v>
      </c>
      <c r="C129" s="161" t="s">
        <v>292</v>
      </c>
      <c r="D129" s="506">
        <v>3.5</v>
      </c>
      <c r="E129" s="646"/>
      <c r="F129" s="503">
        <f>D129*E129</f>
        <v>0</v>
      </c>
      <c r="G129" s="157"/>
      <c r="H129" s="157"/>
      <c r="I129" s="157"/>
      <c r="J129" s="157"/>
      <c r="K129" s="157"/>
      <c r="L129" s="157"/>
      <c r="M129" s="157"/>
      <c r="N129" s="157"/>
      <c r="O129" s="157"/>
      <c r="P129" s="157"/>
    </row>
    <row r="130" spans="1:16">
      <c r="A130" s="175"/>
      <c r="B130" s="193"/>
      <c r="D130" s="505"/>
      <c r="E130" s="646"/>
      <c r="F130" s="502"/>
      <c r="G130" s="157"/>
      <c r="H130" s="157"/>
      <c r="I130" s="157"/>
      <c r="J130" s="157"/>
      <c r="K130" s="157"/>
      <c r="L130" s="157"/>
      <c r="M130" s="157"/>
      <c r="N130" s="157"/>
      <c r="O130" s="157"/>
      <c r="P130" s="157"/>
    </row>
    <row r="131" spans="1:16" ht="27" customHeight="1">
      <c r="A131" s="203" t="s">
        <v>4</v>
      </c>
      <c r="B131" s="193" t="s">
        <v>313</v>
      </c>
      <c r="C131" s="204"/>
      <c r="D131" s="505"/>
      <c r="E131" s="646"/>
      <c r="F131" s="502"/>
      <c r="G131" s="157"/>
      <c r="H131" s="157"/>
      <c r="I131" s="157"/>
      <c r="J131" s="157"/>
      <c r="K131" s="157"/>
      <c r="L131" s="157"/>
      <c r="M131" s="157"/>
      <c r="N131" s="157"/>
      <c r="O131" s="157"/>
      <c r="P131" s="157"/>
    </row>
    <row r="132" spans="1:16">
      <c r="A132" s="175"/>
      <c r="B132" s="193" t="s">
        <v>308</v>
      </c>
      <c r="C132" s="161" t="s">
        <v>292</v>
      </c>
      <c r="D132" s="506">
        <v>0.2</v>
      </c>
      <c r="E132" s="646"/>
      <c r="F132" s="503">
        <f>D132*E132</f>
        <v>0</v>
      </c>
      <c r="G132" s="157"/>
      <c r="H132" s="157"/>
      <c r="I132" s="157"/>
      <c r="J132" s="157"/>
      <c r="K132" s="157"/>
      <c r="L132" s="157"/>
      <c r="M132" s="157"/>
      <c r="N132" s="157"/>
      <c r="O132" s="157"/>
      <c r="P132" s="157"/>
    </row>
    <row r="133" spans="1:16">
      <c r="A133" s="175"/>
      <c r="B133" s="193"/>
      <c r="C133" s="202"/>
      <c r="D133" s="505"/>
      <c r="E133" s="646"/>
      <c r="F133" s="502"/>
      <c r="G133" s="157"/>
      <c r="H133" s="157"/>
      <c r="I133" s="157"/>
      <c r="J133" s="157"/>
      <c r="K133" s="157"/>
      <c r="L133" s="157"/>
      <c r="M133" s="157"/>
      <c r="N133" s="157"/>
      <c r="O133" s="157"/>
      <c r="P133" s="157"/>
    </row>
    <row r="134" spans="1:16" ht="51.75" customHeight="1">
      <c r="A134" s="203" t="s">
        <v>135</v>
      </c>
      <c r="B134" s="193" t="s">
        <v>314</v>
      </c>
      <c r="C134" s="204"/>
      <c r="D134" s="524"/>
      <c r="E134" s="652"/>
      <c r="F134" s="524"/>
      <c r="G134" s="180"/>
      <c r="J134" s="157"/>
      <c r="K134" s="157"/>
      <c r="L134" s="157"/>
      <c r="M134" s="157"/>
      <c r="N134" s="157"/>
      <c r="O134" s="157"/>
      <c r="P134" s="157"/>
    </row>
    <row r="135" spans="1:16">
      <c r="A135" s="175"/>
      <c r="B135" s="193" t="s">
        <v>308</v>
      </c>
      <c r="C135" s="161" t="s">
        <v>292</v>
      </c>
      <c r="D135" s="506">
        <v>0.3</v>
      </c>
      <c r="E135" s="646"/>
      <c r="F135" s="503">
        <f>D135*E135</f>
        <v>0</v>
      </c>
      <c r="G135" s="180"/>
      <c r="J135" s="157"/>
      <c r="K135" s="157"/>
      <c r="L135" s="157"/>
      <c r="M135" s="157"/>
      <c r="N135" s="157"/>
      <c r="O135" s="157"/>
      <c r="P135" s="157"/>
    </row>
    <row r="136" spans="1:16" ht="14.25">
      <c r="A136" s="175"/>
      <c r="B136" s="193"/>
      <c r="C136" s="204"/>
      <c r="D136" s="505"/>
      <c r="E136" s="646"/>
      <c r="F136" s="502"/>
      <c r="G136" s="180"/>
      <c r="J136" s="157"/>
      <c r="K136" s="157"/>
      <c r="L136" s="157"/>
      <c r="M136" s="157"/>
      <c r="N136" s="157"/>
      <c r="O136" s="157"/>
      <c r="P136" s="157"/>
    </row>
    <row r="137" spans="1:16" ht="25.5">
      <c r="A137" s="203" t="s">
        <v>160</v>
      </c>
      <c r="B137" s="193" t="s">
        <v>315</v>
      </c>
      <c r="C137" s="204"/>
      <c r="D137" s="505"/>
      <c r="E137" s="646"/>
      <c r="F137" s="502"/>
      <c r="G137" s="157"/>
      <c r="H137" s="157"/>
      <c r="I137" s="157"/>
      <c r="J137" s="157"/>
      <c r="K137" s="157"/>
      <c r="L137" s="157"/>
      <c r="M137" s="157"/>
      <c r="N137" s="157"/>
      <c r="O137" s="157"/>
      <c r="P137" s="157"/>
    </row>
    <row r="138" spans="1:16">
      <c r="A138" s="175"/>
      <c r="B138" s="193"/>
      <c r="C138" s="161" t="s">
        <v>285</v>
      </c>
      <c r="D138" s="506">
        <v>10.1</v>
      </c>
      <c r="E138" s="646"/>
      <c r="F138" s="503">
        <f>D138*E138</f>
        <v>0</v>
      </c>
      <c r="G138" s="180"/>
      <c r="J138" s="157"/>
      <c r="K138" s="157"/>
      <c r="L138" s="157"/>
      <c r="M138" s="157"/>
      <c r="N138" s="157"/>
      <c r="O138" s="157"/>
      <c r="P138" s="157"/>
    </row>
    <row r="139" spans="1:16" ht="14.25">
      <c r="A139" s="175"/>
      <c r="B139" s="204"/>
      <c r="C139" s="204"/>
      <c r="D139" s="524"/>
      <c r="E139" s="652"/>
      <c r="F139" s="525"/>
      <c r="G139" s="157"/>
      <c r="H139" s="157"/>
      <c r="I139" s="157"/>
      <c r="J139" s="157"/>
      <c r="K139" s="157"/>
      <c r="L139" s="157"/>
      <c r="M139" s="157"/>
      <c r="N139" s="157"/>
      <c r="O139" s="157"/>
      <c r="P139" s="157"/>
    </row>
    <row r="140" spans="1:16" ht="53.25" customHeight="1">
      <c r="A140" s="175" t="s">
        <v>161</v>
      </c>
      <c r="B140" s="193" t="s">
        <v>316</v>
      </c>
      <c r="C140" s="204"/>
      <c r="D140" s="524"/>
      <c r="E140" s="652"/>
      <c r="F140" s="525"/>
      <c r="G140" s="157"/>
      <c r="H140" s="157"/>
      <c r="I140" s="157"/>
      <c r="J140" s="157"/>
      <c r="K140" s="157"/>
      <c r="L140" s="157"/>
      <c r="M140" s="157"/>
      <c r="N140" s="157"/>
      <c r="O140" s="157"/>
      <c r="P140" s="157"/>
    </row>
    <row r="141" spans="1:16">
      <c r="A141" s="175"/>
      <c r="B141" s="193" t="s">
        <v>308</v>
      </c>
      <c r="C141" s="161" t="s">
        <v>292</v>
      </c>
      <c r="D141" s="506">
        <v>0.7</v>
      </c>
      <c r="E141" s="646"/>
      <c r="F141" s="503">
        <f>D141*E141</f>
        <v>0</v>
      </c>
      <c r="G141" s="157"/>
      <c r="H141" s="157"/>
      <c r="I141" s="157"/>
      <c r="J141" s="157"/>
      <c r="K141" s="157"/>
      <c r="L141" s="157"/>
      <c r="M141" s="157"/>
      <c r="N141" s="157"/>
      <c r="O141" s="157"/>
      <c r="P141" s="157"/>
    </row>
    <row r="142" spans="1:16" ht="14.25">
      <c r="A142" s="175"/>
      <c r="B142" s="193"/>
      <c r="C142" s="204"/>
      <c r="D142" s="505"/>
      <c r="E142" s="646"/>
      <c r="F142" s="502"/>
      <c r="G142" s="157"/>
      <c r="H142" s="157"/>
      <c r="I142" s="157"/>
      <c r="J142" s="157"/>
      <c r="K142" s="157"/>
      <c r="L142" s="157"/>
      <c r="M142" s="157"/>
      <c r="N142" s="157"/>
      <c r="O142" s="157"/>
      <c r="P142" s="157"/>
    </row>
    <row r="143" spans="1:16" ht="40.5" customHeight="1">
      <c r="A143" s="175" t="s">
        <v>256</v>
      </c>
      <c r="B143" s="193" t="s">
        <v>317</v>
      </c>
      <c r="C143" s="204"/>
      <c r="D143" s="505"/>
      <c r="E143" s="646"/>
      <c r="F143" s="502"/>
      <c r="G143" s="157"/>
      <c r="H143" s="157"/>
      <c r="I143" s="157"/>
      <c r="J143" s="157"/>
      <c r="K143" s="157"/>
      <c r="L143" s="157"/>
      <c r="M143" s="157"/>
      <c r="N143" s="157"/>
      <c r="O143" s="157"/>
      <c r="P143" s="157"/>
    </row>
    <row r="144" spans="1:16">
      <c r="A144" s="175"/>
      <c r="B144" s="193" t="s">
        <v>308</v>
      </c>
      <c r="C144" s="161" t="s">
        <v>292</v>
      </c>
      <c r="D144" s="506">
        <v>0.2</v>
      </c>
      <c r="E144" s="646"/>
      <c r="F144" s="503">
        <f>D144*E144</f>
        <v>0</v>
      </c>
      <c r="G144" s="157"/>
      <c r="H144" s="157"/>
      <c r="I144" s="157"/>
      <c r="J144" s="157"/>
      <c r="K144" s="157"/>
      <c r="L144" s="157"/>
      <c r="M144" s="157"/>
      <c r="N144" s="157"/>
      <c r="O144" s="157"/>
      <c r="P144" s="157"/>
    </row>
    <row r="145" spans="1:16" ht="14.25">
      <c r="A145" s="175"/>
      <c r="B145" s="193"/>
      <c r="C145" s="204"/>
      <c r="D145" s="524"/>
      <c r="E145" s="653"/>
      <c r="F145" s="524"/>
      <c r="G145" s="157"/>
      <c r="H145" s="157"/>
      <c r="I145" s="157"/>
      <c r="J145" s="157"/>
      <c r="K145" s="157"/>
      <c r="L145" s="157"/>
      <c r="M145" s="157"/>
      <c r="N145" s="157"/>
      <c r="O145" s="157"/>
      <c r="P145" s="157"/>
    </row>
    <row r="146" spans="1:16" ht="40.5" customHeight="1">
      <c r="A146" s="175" t="s">
        <v>257</v>
      </c>
      <c r="B146" s="193" t="s">
        <v>318</v>
      </c>
      <c r="C146" s="204"/>
      <c r="D146" s="524"/>
      <c r="E146" s="653"/>
      <c r="F146" s="524"/>
      <c r="G146" s="157"/>
      <c r="H146" s="157"/>
      <c r="I146" s="157"/>
      <c r="J146" s="157"/>
      <c r="K146" s="157"/>
      <c r="L146" s="157"/>
      <c r="M146" s="157"/>
      <c r="N146" s="157"/>
      <c r="O146" s="157"/>
      <c r="P146" s="157"/>
    </row>
    <row r="147" spans="1:16" ht="12.75" customHeight="1">
      <c r="A147" s="175"/>
      <c r="B147" s="193" t="s">
        <v>308</v>
      </c>
      <c r="C147" s="161" t="s">
        <v>292</v>
      </c>
      <c r="D147" s="506">
        <v>0.8</v>
      </c>
      <c r="E147" s="646"/>
      <c r="F147" s="503">
        <f>D147*E147</f>
        <v>0</v>
      </c>
      <c r="G147" s="157"/>
      <c r="H147" s="157"/>
      <c r="I147" s="157"/>
      <c r="J147" s="157"/>
      <c r="K147" s="157"/>
      <c r="L147" s="157"/>
      <c r="M147" s="157"/>
      <c r="N147" s="157"/>
      <c r="O147" s="157"/>
      <c r="P147" s="157"/>
    </row>
    <row r="148" spans="1:16" ht="14.25">
      <c r="A148" s="175"/>
      <c r="B148" s="193"/>
      <c r="C148" s="204"/>
      <c r="D148" s="524"/>
      <c r="E148" s="653"/>
      <c r="F148" s="524"/>
      <c r="G148" s="157"/>
      <c r="H148" s="157"/>
      <c r="I148" s="157"/>
      <c r="J148" s="157"/>
      <c r="K148" s="157"/>
      <c r="L148" s="157"/>
      <c r="M148" s="157"/>
      <c r="N148" s="157"/>
      <c r="O148" s="157"/>
      <c r="P148" s="157"/>
    </row>
    <row r="149" spans="1:16" ht="51">
      <c r="A149" s="175" t="s">
        <v>258</v>
      </c>
      <c r="B149" s="193" t="s">
        <v>319</v>
      </c>
      <c r="C149" s="206"/>
      <c r="D149" s="505"/>
      <c r="E149" s="646"/>
      <c r="F149" s="502"/>
      <c r="G149" s="157"/>
      <c r="H149" s="157"/>
      <c r="I149" s="157"/>
      <c r="J149" s="157"/>
      <c r="K149" s="157"/>
      <c r="L149" s="157"/>
      <c r="M149" s="157"/>
      <c r="N149" s="157"/>
      <c r="O149" s="157"/>
      <c r="P149" s="157"/>
    </row>
    <row r="150" spans="1:16" ht="25.5">
      <c r="A150" s="175"/>
      <c r="B150" s="193" t="s">
        <v>320</v>
      </c>
      <c r="C150" s="206"/>
      <c r="D150" s="505"/>
      <c r="E150" s="646"/>
      <c r="F150" s="502"/>
      <c r="G150" s="157"/>
      <c r="H150" s="157"/>
      <c r="I150" s="157"/>
      <c r="J150" s="157"/>
      <c r="K150" s="157"/>
      <c r="L150" s="157"/>
      <c r="M150" s="157"/>
      <c r="N150" s="157"/>
      <c r="O150" s="157"/>
      <c r="P150" s="157"/>
    </row>
    <row r="151" spans="1:16" ht="27.75" customHeight="1">
      <c r="A151" s="175"/>
      <c r="B151" s="193" t="s">
        <v>321</v>
      </c>
      <c r="C151" s="207"/>
      <c r="D151" s="505"/>
      <c r="E151" s="646"/>
      <c r="F151" s="502"/>
      <c r="G151" s="157"/>
      <c r="H151" s="157"/>
      <c r="I151" s="157"/>
      <c r="J151" s="157"/>
      <c r="K151" s="157"/>
      <c r="L151" s="157"/>
      <c r="M151" s="157"/>
      <c r="N151" s="157"/>
      <c r="O151" s="157"/>
      <c r="P151" s="157"/>
    </row>
    <row r="152" spans="1:16">
      <c r="A152" s="175"/>
      <c r="B152" s="193" t="s">
        <v>322</v>
      </c>
      <c r="C152" s="161" t="s">
        <v>285</v>
      </c>
      <c r="D152" s="506">
        <v>16.600000000000001</v>
      </c>
      <c r="E152" s="646"/>
      <c r="F152" s="503">
        <f>D152*E152</f>
        <v>0</v>
      </c>
      <c r="G152" s="157"/>
      <c r="H152" s="157"/>
      <c r="I152" s="157"/>
      <c r="J152" s="157"/>
      <c r="K152" s="157"/>
      <c r="L152" s="157"/>
      <c r="M152" s="157"/>
      <c r="N152" s="157"/>
      <c r="O152" s="157"/>
      <c r="P152" s="157"/>
    </row>
    <row r="153" spans="1:16" ht="14.25">
      <c r="A153" s="175"/>
      <c r="B153" s="193"/>
      <c r="C153" s="204"/>
      <c r="D153" s="524"/>
      <c r="E153" s="653"/>
      <c r="F153" s="524"/>
      <c r="G153" s="157"/>
      <c r="H153" s="157"/>
      <c r="I153" s="157"/>
      <c r="J153" s="157"/>
      <c r="K153" s="157"/>
      <c r="L153" s="157"/>
      <c r="M153" s="157"/>
      <c r="N153" s="157"/>
      <c r="O153" s="157"/>
      <c r="P153" s="157"/>
    </row>
    <row r="154" spans="1:16" ht="51" customHeight="1">
      <c r="A154" s="175" t="s">
        <v>259</v>
      </c>
      <c r="B154" s="193" t="s">
        <v>323</v>
      </c>
      <c r="C154" s="206"/>
      <c r="D154" s="505"/>
      <c r="E154" s="646"/>
      <c r="F154" s="502"/>
      <c r="G154" s="157"/>
      <c r="H154" s="157"/>
      <c r="I154" s="157"/>
      <c r="J154" s="157"/>
      <c r="K154" s="157"/>
      <c r="L154" s="157"/>
      <c r="M154" s="157"/>
      <c r="N154" s="157"/>
      <c r="O154" s="157"/>
      <c r="P154" s="157"/>
    </row>
    <row r="155" spans="1:16">
      <c r="A155" s="175"/>
      <c r="B155" s="193"/>
      <c r="C155" s="161" t="s">
        <v>42</v>
      </c>
      <c r="D155" s="506">
        <v>14</v>
      </c>
      <c r="E155" s="646"/>
      <c r="F155" s="503">
        <f>D155*E155</f>
        <v>0</v>
      </c>
      <c r="G155" s="157"/>
      <c r="H155" s="157"/>
      <c r="I155" s="157"/>
      <c r="J155" s="157"/>
      <c r="K155" s="157"/>
      <c r="L155" s="157"/>
      <c r="M155" s="157"/>
      <c r="N155" s="157"/>
      <c r="O155" s="157"/>
      <c r="P155" s="157"/>
    </row>
    <row r="156" spans="1:16">
      <c r="A156" s="175"/>
      <c r="B156" s="193"/>
      <c r="D156" s="505"/>
      <c r="E156" s="646"/>
      <c r="F156" s="502"/>
      <c r="G156" s="157"/>
      <c r="H156" s="157"/>
      <c r="I156" s="157"/>
      <c r="J156" s="157"/>
      <c r="K156" s="157"/>
      <c r="L156" s="157"/>
      <c r="M156" s="157"/>
      <c r="N156" s="157"/>
      <c r="O156" s="157"/>
      <c r="P156" s="157"/>
    </row>
    <row r="157" spans="1:16" ht="67.5" customHeight="1">
      <c r="A157" s="175" t="s">
        <v>260</v>
      </c>
      <c r="B157" s="193" t="s">
        <v>324</v>
      </c>
      <c r="D157" s="526"/>
      <c r="E157" s="654"/>
      <c r="F157" s="526"/>
      <c r="G157" s="157"/>
      <c r="H157" s="157"/>
      <c r="I157" s="157"/>
      <c r="J157" s="157"/>
      <c r="K157" s="157"/>
      <c r="L157" s="157"/>
      <c r="M157" s="157"/>
      <c r="N157" s="157"/>
      <c r="O157" s="157"/>
      <c r="P157" s="157"/>
    </row>
    <row r="158" spans="1:16" ht="14.25">
      <c r="A158" s="175"/>
      <c r="B158" s="193" t="s">
        <v>325</v>
      </c>
      <c r="D158" s="526"/>
      <c r="E158" s="654"/>
      <c r="F158" s="526"/>
      <c r="G158" s="157"/>
      <c r="H158" s="157"/>
      <c r="I158" s="157"/>
      <c r="J158" s="157"/>
      <c r="K158" s="157"/>
      <c r="L158" s="157"/>
      <c r="M158" s="157"/>
      <c r="N158" s="157"/>
      <c r="O158" s="157"/>
      <c r="P158" s="157"/>
    </row>
    <row r="159" spans="1:16" ht="14.25">
      <c r="A159" s="175"/>
      <c r="B159" s="193" t="s">
        <v>326</v>
      </c>
      <c r="D159" s="526"/>
      <c r="E159" s="654"/>
      <c r="F159" s="526"/>
      <c r="G159" s="157"/>
      <c r="H159" s="157"/>
      <c r="I159" s="157"/>
      <c r="J159" s="157"/>
      <c r="K159" s="157"/>
      <c r="L159" s="157"/>
      <c r="M159" s="157"/>
      <c r="N159" s="157"/>
      <c r="O159" s="157"/>
      <c r="P159" s="157"/>
    </row>
    <row r="160" spans="1:16" ht="12" customHeight="1">
      <c r="A160" s="175"/>
      <c r="B160" s="193" t="s">
        <v>327</v>
      </c>
      <c r="C160" s="161" t="s">
        <v>328</v>
      </c>
      <c r="D160" s="506">
        <v>50</v>
      </c>
      <c r="E160" s="646"/>
      <c r="F160" s="503">
        <f>D160*E160</f>
        <v>0</v>
      </c>
      <c r="G160" s="157"/>
      <c r="H160" s="157"/>
      <c r="I160" s="157"/>
      <c r="J160" s="157"/>
      <c r="K160" s="157"/>
      <c r="L160" s="157"/>
      <c r="M160" s="157"/>
      <c r="N160" s="157"/>
      <c r="O160" s="157"/>
      <c r="P160" s="157"/>
    </row>
    <row r="161" spans="1:16">
      <c r="A161" s="175"/>
      <c r="B161" s="208" t="s">
        <v>329</v>
      </c>
      <c r="D161" s="506"/>
      <c r="E161" s="646"/>
      <c r="F161" s="502"/>
      <c r="G161" s="157"/>
      <c r="H161" s="157"/>
      <c r="I161" s="157"/>
      <c r="J161" s="157"/>
      <c r="K161" s="157"/>
      <c r="L161" s="157"/>
      <c r="M161" s="157"/>
      <c r="N161" s="157"/>
      <c r="O161" s="157"/>
      <c r="P161" s="157"/>
    </row>
    <row r="162" spans="1:16">
      <c r="A162" s="175"/>
      <c r="B162" s="193" t="s">
        <v>330</v>
      </c>
      <c r="C162" s="161" t="s">
        <v>328</v>
      </c>
      <c r="D162" s="506">
        <v>208</v>
      </c>
      <c r="E162" s="646"/>
      <c r="F162" s="503">
        <f>D162*E162</f>
        <v>0</v>
      </c>
      <c r="G162" s="157"/>
      <c r="H162" s="157"/>
      <c r="I162" s="157"/>
      <c r="J162" s="157"/>
      <c r="K162" s="157"/>
      <c r="L162" s="157"/>
      <c r="M162" s="157"/>
      <c r="N162" s="157"/>
      <c r="O162" s="157"/>
      <c r="P162" s="157"/>
    </row>
    <row r="163" spans="1:16">
      <c r="A163" s="175"/>
      <c r="B163" s="208" t="s">
        <v>331</v>
      </c>
      <c r="C163" s="161" t="s">
        <v>328</v>
      </c>
      <c r="D163" s="506">
        <v>61</v>
      </c>
      <c r="E163" s="646"/>
      <c r="F163" s="503">
        <f>D163*E163</f>
        <v>0</v>
      </c>
      <c r="G163" s="157"/>
      <c r="H163" s="157"/>
      <c r="I163" s="157"/>
      <c r="J163" s="157"/>
      <c r="K163" s="157"/>
      <c r="L163" s="157"/>
      <c r="M163" s="157"/>
      <c r="N163" s="157"/>
      <c r="O163" s="157"/>
      <c r="P163" s="157"/>
    </row>
    <row r="164" spans="1:16">
      <c r="B164" s="210"/>
      <c r="E164" s="648"/>
      <c r="F164" s="527"/>
      <c r="G164" s="157"/>
      <c r="H164" s="157"/>
      <c r="I164" s="157"/>
      <c r="J164" s="157"/>
      <c r="K164" s="157"/>
      <c r="L164" s="157"/>
      <c r="M164" s="157"/>
      <c r="N164" s="157"/>
      <c r="O164" s="157"/>
      <c r="P164" s="157"/>
    </row>
    <row r="165" spans="1:16">
      <c r="A165" s="175"/>
      <c r="B165" s="563" t="s">
        <v>332</v>
      </c>
      <c r="C165" s="564"/>
      <c r="D165" s="565"/>
      <c r="E165" s="655"/>
      <c r="F165" s="559">
        <f>SUM(F120:F164)</f>
        <v>0</v>
      </c>
      <c r="G165" s="157"/>
      <c r="H165" s="157"/>
      <c r="I165" s="157"/>
      <c r="J165" s="157"/>
      <c r="K165" s="157"/>
      <c r="L165" s="157"/>
      <c r="M165" s="157"/>
      <c r="N165" s="157"/>
      <c r="O165" s="157"/>
      <c r="P165" s="157"/>
    </row>
    <row r="166" spans="1:16">
      <c r="A166" s="212"/>
      <c r="B166" s="213"/>
      <c r="C166" s="178"/>
      <c r="D166" s="528"/>
      <c r="E166" s="648"/>
      <c r="F166" s="527"/>
      <c r="G166" s="157"/>
      <c r="H166" s="157"/>
      <c r="I166" s="157"/>
      <c r="J166" s="157"/>
      <c r="K166" s="157"/>
      <c r="L166" s="157"/>
      <c r="M166" s="157"/>
      <c r="N166" s="157"/>
      <c r="O166" s="157"/>
      <c r="P166" s="157"/>
    </row>
    <row r="167" spans="1:16" s="167" customFormat="1" ht="29.25" customHeight="1">
      <c r="A167" s="165" t="s">
        <v>277</v>
      </c>
      <c r="B167" s="166" t="s">
        <v>278</v>
      </c>
      <c r="C167" s="165" t="s">
        <v>279</v>
      </c>
      <c r="D167" s="412" t="s">
        <v>280</v>
      </c>
      <c r="E167" s="412" t="s">
        <v>281</v>
      </c>
      <c r="F167" s="413" t="s">
        <v>282</v>
      </c>
      <c r="H167" s="168"/>
    </row>
    <row r="168" spans="1:16" ht="11.25" customHeight="1">
      <c r="A168" s="169"/>
      <c r="B168" s="170"/>
      <c r="C168" s="171"/>
      <c r="D168" s="499"/>
      <c r="E168" s="500"/>
      <c r="F168" s="529"/>
      <c r="G168" s="157"/>
      <c r="H168" s="157"/>
      <c r="I168" s="157"/>
      <c r="J168" s="157"/>
      <c r="K168" s="157"/>
      <c r="L168" s="157"/>
      <c r="M168" s="157"/>
      <c r="N168" s="157"/>
      <c r="O168" s="157"/>
      <c r="P168" s="157"/>
    </row>
    <row r="169" spans="1:16" ht="11.25" customHeight="1">
      <c r="A169" s="169"/>
      <c r="B169" s="210" t="s">
        <v>333</v>
      </c>
      <c r="C169" s="171"/>
      <c r="D169" s="499"/>
      <c r="E169" s="500"/>
      <c r="F169" s="529"/>
      <c r="G169" s="157"/>
      <c r="H169" s="157"/>
      <c r="I169" s="157"/>
      <c r="J169" s="157"/>
      <c r="K169" s="157"/>
      <c r="L169" s="157"/>
      <c r="M169" s="157"/>
      <c r="N169" s="157"/>
      <c r="O169" s="157"/>
      <c r="P169" s="157"/>
    </row>
    <row r="170" spans="1:16" ht="11.25" customHeight="1">
      <c r="A170" s="169"/>
      <c r="B170" s="170"/>
      <c r="C170" s="171"/>
      <c r="D170" s="499"/>
      <c r="E170" s="500"/>
      <c r="F170" s="529"/>
      <c r="G170" s="157"/>
      <c r="H170" s="157"/>
      <c r="I170" s="157"/>
      <c r="J170" s="157"/>
      <c r="K170" s="157"/>
      <c r="L170" s="157"/>
      <c r="M170" s="157"/>
      <c r="N170" s="157"/>
      <c r="O170" s="157"/>
      <c r="P170" s="157"/>
    </row>
    <row r="171" spans="1:16" ht="89.25" customHeight="1">
      <c r="A171" s="203" t="s">
        <v>0</v>
      </c>
      <c r="B171" s="193" t="s">
        <v>334</v>
      </c>
      <c r="C171" s="204"/>
      <c r="D171" s="505"/>
      <c r="E171" s="500"/>
      <c r="F171" s="529"/>
      <c r="G171" s="157"/>
      <c r="H171" s="157"/>
      <c r="I171" s="157"/>
      <c r="J171" s="157"/>
      <c r="K171" s="157"/>
      <c r="L171" s="157"/>
      <c r="M171" s="157"/>
      <c r="N171" s="157"/>
      <c r="O171" s="157"/>
      <c r="P171" s="157"/>
    </row>
    <row r="172" spans="1:16" ht="11.25" customHeight="1">
      <c r="A172" s="169"/>
      <c r="B172" s="193"/>
      <c r="C172" s="161" t="s">
        <v>285</v>
      </c>
      <c r="D172" s="506">
        <v>30</v>
      </c>
      <c r="E172" s="646"/>
      <c r="F172" s="503">
        <f>D172*E172</f>
        <v>0</v>
      </c>
      <c r="G172" s="157"/>
      <c r="H172" s="157"/>
      <c r="I172" s="157"/>
      <c r="J172" s="157"/>
      <c r="K172" s="157"/>
      <c r="L172" s="157"/>
      <c r="M172" s="157"/>
      <c r="N172" s="157"/>
      <c r="O172" s="157"/>
      <c r="P172" s="157"/>
    </row>
    <row r="173" spans="1:16" ht="11.25" customHeight="1">
      <c r="A173" s="169"/>
      <c r="B173" s="193"/>
      <c r="C173" s="204"/>
      <c r="D173" s="505"/>
      <c r="E173" s="646"/>
      <c r="F173" s="524"/>
      <c r="G173" s="157"/>
      <c r="H173" s="157"/>
      <c r="I173" s="157"/>
      <c r="J173" s="157"/>
      <c r="K173" s="157"/>
      <c r="L173" s="157"/>
      <c r="M173" s="157"/>
      <c r="N173" s="157"/>
      <c r="O173" s="157"/>
      <c r="P173" s="157"/>
    </row>
    <row r="174" spans="1:16" ht="27.75" customHeight="1">
      <c r="A174" s="203" t="s">
        <v>1</v>
      </c>
      <c r="B174" s="193" t="s">
        <v>335</v>
      </c>
      <c r="C174" s="204"/>
      <c r="D174" s="505"/>
      <c r="E174" s="646"/>
      <c r="F174" s="524"/>
      <c r="G174" s="157"/>
      <c r="H174" s="157"/>
      <c r="I174" s="157"/>
      <c r="J174" s="157"/>
      <c r="K174" s="157"/>
      <c r="L174" s="157"/>
      <c r="M174" s="157"/>
      <c r="N174" s="157"/>
      <c r="O174" s="157"/>
      <c r="P174" s="157"/>
    </row>
    <row r="175" spans="1:16" ht="11.25" customHeight="1">
      <c r="A175" s="169"/>
      <c r="B175" s="193"/>
      <c r="C175" s="161" t="s">
        <v>285</v>
      </c>
      <c r="D175" s="506">
        <v>30</v>
      </c>
      <c r="E175" s="646"/>
      <c r="F175" s="503">
        <f>D175*E175</f>
        <v>0</v>
      </c>
      <c r="G175" s="157"/>
      <c r="H175" s="157"/>
      <c r="I175" s="157"/>
      <c r="J175" s="157"/>
      <c r="K175" s="157"/>
      <c r="L175" s="157"/>
      <c r="M175" s="157"/>
      <c r="N175" s="157"/>
      <c r="O175" s="157"/>
      <c r="P175" s="157"/>
    </row>
    <row r="176" spans="1:16" ht="11.25" customHeight="1">
      <c r="A176" s="169"/>
      <c r="B176" s="193"/>
      <c r="C176" s="204"/>
      <c r="D176" s="505"/>
      <c r="E176" s="646"/>
      <c r="F176" s="524"/>
      <c r="G176" s="157"/>
      <c r="H176" s="157"/>
      <c r="I176" s="157"/>
      <c r="J176" s="157"/>
      <c r="K176" s="157"/>
      <c r="L176" s="157"/>
      <c r="M176" s="157"/>
      <c r="N176" s="157"/>
      <c r="O176" s="157"/>
      <c r="P176" s="157"/>
    </row>
    <row r="177" spans="1:16" ht="40.5" customHeight="1">
      <c r="A177" s="203" t="s">
        <v>2</v>
      </c>
      <c r="B177" s="193" t="s">
        <v>336</v>
      </c>
      <c r="C177" s="204"/>
      <c r="D177" s="505"/>
      <c r="E177" s="646"/>
      <c r="F177" s="524"/>
      <c r="G177" s="157"/>
      <c r="H177" s="157"/>
      <c r="I177" s="157"/>
      <c r="J177" s="157"/>
      <c r="K177" s="157"/>
      <c r="L177" s="157"/>
      <c r="M177" s="157"/>
      <c r="N177" s="157"/>
      <c r="O177" s="157"/>
      <c r="P177" s="157"/>
    </row>
    <row r="178" spans="1:16" ht="11.25" customHeight="1">
      <c r="A178" s="169"/>
      <c r="B178" s="193"/>
      <c r="C178" s="161" t="s">
        <v>285</v>
      </c>
      <c r="D178" s="506">
        <v>19</v>
      </c>
      <c r="E178" s="646"/>
      <c r="F178" s="503">
        <f>D178*E178</f>
        <v>0</v>
      </c>
      <c r="G178" s="157"/>
      <c r="H178" s="157"/>
      <c r="I178" s="157"/>
      <c r="J178" s="157"/>
      <c r="K178" s="157"/>
      <c r="L178" s="157"/>
      <c r="M178" s="157"/>
      <c r="N178" s="157"/>
      <c r="O178" s="157"/>
      <c r="P178" s="157"/>
    </row>
    <row r="179" spans="1:16" ht="11.25" customHeight="1">
      <c r="A179" s="169"/>
      <c r="B179" s="193"/>
      <c r="C179" s="204"/>
      <c r="D179" s="505"/>
      <c r="E179" s="646"/>
      <c r="F179" s="524"/>
      <c r="G179" s="157"/>
      <c r="H179" s="157"/>
      <c r="I179" s="157"/>
      <c r="J179" s="157"/>
      <c r="K179" s="157"/>
      <c r="L179" s="157"/>
      <c r="M179" s="157"/>
      <c r="N179" s="157"/>
      <c r="O179" s="157"/>
      <c r="P179" s="157"/>
    </row>
    <row r="180" spans="1:16" ht="39.75" customHeight="1">
      <c r="A180" s="203" t="s">
        <v>3</v>
      </c>
      <c r="B180" s="193" t="s">
        <v>337</v>
      </c>
      <c r="C180" s="204"/>
      <c r="D180" s="505"/>
      <c r="E180" s="646"/>
      <c r="F180" s="524"/>
      <c r="G180" s="157"/>
      <c r="H180" s="157"/>
      <c r="I180" s="157"/>
      <c r="J180" s="157"/>
      <c r="K180" s="157"/>
      <c r="L180" s="157"/>
      <c r="M180" s="157"/>
      <c r="N180" s="157"/>
      <c r="O180" s="157"/>
      <c r="P180" s="157"/>
    </row>
    <row r="181" spans="1:16" ht="11.25" customHeight="1">
      <c r="A181" s="169"/>
      <c r="B181" s="193"/>
      <c r="C181" s="161" t="s">
        <v>285</v>
      </c>
      <c r="D181" s="506">
        <v>50</v>
      </c>
      <c r="E181" s="646"/>
      <c r="F181" s="503">
        <f>D181*E181</f>
        <v>0</v>
      </c>
      <c r="G181" s="157"/>
      <c r="H181" s="157"/>
      <c r="I181" s="157"/>
      <c r="J181" s="157"/>
      <c r="K181" s="157"/>
      <c r="L181" s="157"/>
      <c r="M181" s="157"/>
      <c r="N181" s="157"/>
      <c r="O181" s="157"/>
      <c r="P181" s="157"/>
    </row>
    <row r="182" spans="1:16" ht="11.25" customHeight="1">
      <c r="A182" s="169"/>
      <c r="B182" s="193"/>
      <c r="C182" s="204"/>
      <c r="D182" s="505"/>
      <c r="E182" s="646"/>
      <c r="F182" s="524"/>
      <c r="G182" s="157"/>
      <c r="H182" s="157"/>
      <c r="I182" s="157"/>
      <c r="J182" s="157"/>
      <c r="K182" s="157"/>
      <c r="L182" s="157"/>
      <c r="M182" s="157"/>
      <c r="N182" s="157"/>
      <c r="O182" s="157"/>
      <c r="P182" s="157"/>
    </row>
    <row r="183" spans="1:16" ht="26.25" customHeight="1">
      <c r="A183" s="203" t="s">
        <v>4</v>
      </c>
      <c r="B183" s="193" t="s">
        <v>338</v>
      </c>
      <c r="C183" s="204"/>
      <c r="D183" s="505"/>
      <c r="E183" s="646"/>
      <c r="F183" s="524"/>
      <c r="G183" s="157"/>
      <c r="H183" s="157"/>
      <c r="I183" s="157"/>
      <c r="J183" s="157"/>
      <c r="K183" s="157"/>
      <c r="L183" s="157"/>
      <c r="M183" s="157"/>
      <c r="N183" s="157"/>
      <c r="O183" s="157"/>
      <c r="P183" s="157"/>
    </row>
    <row r="184" spans="1:16" ht="11.25" customHeight="1">
      <c r="A184" s="169"/>
      <c r="B184" s="193"/>
      <c r="C184" s="161" t="s">
        <v>285</v>
      </c>
      <c r="D184" s="506">
        <v>15</v>
      </c>
      <c r="E184" s="646"/>
      <c r="F184" s="503">
        <f>D184*E184</f>
        <v>0</v>
      </c>
      <c r="G184" s="157"/>
      <c r="H184" s="157"/>
      <c r="I184" s="157"/>
      <c r="J184" s="157"/>
      <c r="K184" s="157"/>
      <c r="L184" s="157"/>
      <c r="M184" s="157"/>
      <c r="N184" s="157"/>
      <c r="O184" s="157"/>
      <c r="P184" s="157"/>
    </row>
    <row r="185" spans="1:16" ht="11.25" customHeight="1">
      <c r="A185" s="169"/>
      <c r="B185" s="193"/>
      <c r="D185" s="505"/>
      <c r="E185" s="646"/>
      <c r="F185" s="502"/>
      <c r="G185" s="157"/>
      <c r="H185" s="157"/>
      <c r="I185" s="157"/>
      <c r="J185" s="157"/>
      <c r="K185" s="157"/>
      <c r="L185" s="157"/>
      <c r="M185" s="157"/>
      <c r="N185" s="157"/>
      <c r="O185" s="157"/>
      <c r="P185" s="157"/>
    </row>
    <row r="186" spans="1:16" ht="14.25" customHeight="1">
      <c r="A186" s="203" t="s">
        <v>135</v>
      </c>
      <c r="B186" s="193" t="s">
        <v>339</v>
      </c>
      <c r="C186" s="204"/>
      <c r="D186" s="505"/>
      <c r="E186" s="646"/>
      <c r="F186" s="524"/>
      <c r="G186" s="157"/>
      <c r="H186" s="157"/>
      <c r="I186" s="157"/>
      <c r="J186" s="157"/>
      <c r="K186" s="157"/>
      <c r="L186" s="157"/>
      <c r="M186" s="157"/>
      <c r="N186" s="157"/>
      <c r="O186" s="157"/>
      <c r="P186" s="157"/>
    </row>
    <row r="187" spans="1:16" ht="11.25" customHeight="1">
      <c r="A187" s="169"/>
      <c r="B187" s="193"/>
      <c r="C187" s="161" t="s">
        <v>285</v>
      </c>
      <c r="D187" s="506">
        <v>1</v>
      </c>
      <c r="E187" s="646"/>
      <c r="F187" s="503">
        <f>D187*E187</f>
        <v>0</v>
      </c>
      <c r="G187" s="157"/>
      <c r="H187" s="157"/>
      <c r="I187" s="157"/>
      <c r="J187" s="157"/>
      <c r="K187" s="157"/>
      <c r="L187" s="157"/>
      <c r="M187" s="157"/>
      <c r="N187" s="157"/>
      <c r="O187" s="157"/>
      <c r="P187" s="157"/>
    </row>
    <row r="188" spans="1:16" ht="11.25" customHeight="1">
      <c r="A188" s="169"/>
      <c r="B188" s="193"/>
      <c r="C188" s="204"/>
      <c r="D188" s="505"/>
      <c r="E188" s="646"/>
      <c r="F188" s="524"/>
      <c r="G188" s="157"/>
      <c r="H188" s="157"/>
      <c r="I188" s="157"/>
      <c r="J188" s="157"/>
      <c r="K188" s="157"/>
      <c r="L188" s="157"/>
      <c r="M188" s="157"/>
      <c r="N188" s="157"/>
      <c r="O188" s="157"/>
      <c r="P188" s="157"/>
    </row>
    <row r="189" spans="1:16" ht="26.25" customHeight="1">
      <c r="A189" s="203" t="s">
        <v>160</v>
      </c>
      <c r="B189" s="193" t="s">
        <v>340</v>
      </c>
      <c r="C189" s="204"/>
      <c r="D189" s="505"/>
      <c r="E189" s="646"/>
      <c r="F189" s="524"/>
      <c r="G189" s="157"/>
      <c r="H189" s="157"/>
      <c r="I189" s="157"/>
      <c r="J189" s="157"/>
      <c r="K189" s="157"/>
      <c r="L189" s="157"/>
      <c r="M189" s="157"/>
      <c r="N189" s="157"/>
      <c r="O189" s="157"/>
      <c r="P189" s="157"/>
    </row>
    <row r="190" spans="1:16" ht="11.25" customHeight="1">
      <c r="A190" s="169"/>
      <c r="B190" s="193"/>
      <c r="C190" s="161" t="s">
        <v>285</v>
      </c>
      <c r="D190" s="506">
        <v>3.4</v>
      </c>
      <c r="E190" s="646"/>
      <c r="F190" s="503">
        <f>D190*E190</f>
        <v>0</v>
      </c>
      <c r="G190" s="157"/>
      <c r="H190" s="157"/>
      <c r="I190" s="157"/>
      <c r="J190" s="157"/>
      <c r="K190" s="157"/>
      <c r="L190" s="157"/>
      <c r="M190" s="157"/>
      <c r="N190" s="157"/>
      <c r="O190" s="157"/>
      <c r="P190" s="157"/>
    </row>
    <row r="191" spans="1:16" ht="11.25" customHeight="1">
      <c r="A191" s="169"/>
      <c r="B191" s="193"/>
      <c r="C191" s="204"/>
      <c r="D191" s="505"/>
      <c r="E191" s="646"/>
      <c r="F191" s="524"/>
      <c r="G191" s="157"/>
      <c r="H191" s="157"/>
      <c r="I191" s="157"/>
      <c r="J191" s="157"/>
      <c r="K191" s="157"/>
      <c r="L191" s="157"/>
      <c r="M191" s="157"/>
      <c r="N191" s="157"/>
      <c r="O191" s="157"/>
      <c r="P191" s="157"/>
    </row>
    <row r="192" spans="1:16" ht="39.75" customHeight="1">
      <c r="A192" s="203" t="s">
        <v>161</v>
      </c>
      <c r="B192" s="193" t="s">
        <v>341</v>
      </c>
      <c r="C192" s="204"/>
      <c r="D192" s="505"/>
      <c r="E192" s="646"/>
      <c r="F192" s="524"/>
      <c r="G192" s="157"/>
      <c r="H192" s="157"/>
      <c r="I192" s="157"/>
      <c r="J192" s="157"/>
      <c r="K192" s="157"/>
      <c r="L192" s="157"/>
      <c r="M192" s="157"/>
      <c r="N192" s="157"/>
      <c r="O192" s="157"/>
      <c r="P192" s="157"/>
    </row>
    <row r="193" spans="1:16" ht="11.25" customHeight="1">
      <c r="A193" s="169"/>
      <c r="B193" s="193"/>
      <c r="C193" s="161" t="s">
        <v>285</v>
      </c>
      <c r="D193" s="506">
        <v>2.5</v>
      </c>
      <c r="E193" s="646"/>
      <c r="F193" s="503">
        <f>D193*E193</f>
        <v>0</v>
      </c>
      <c r="G193" s="157"/>
      <c r="H193" s="157"/>
      <c r="I193" s="157"/>
      <c r="J193" s="157"/>
      <c r="K193" s="157"/>
      <c r="L193" s="157"/>
      <c r="M193" s="157"/>
      <c r="N193" s="157"/>
      <c r="O193" s="157"/>
      <c r="P193" s="157"/>
    </row>
    <row r="194" spans="1:16" ht="11.25" customHeight="1">
      <c r="A194" s="169"/>
      <c r="B194" s="193"/>
      <c r="C194" s="214"/>
      <c r="D194" s="505"/>
      <c r="E194" s="646"/>
      <c r="F194" s="530"/>
      <c r="G194" s="157"/>
      <c r="H194" s="157"/>
      <c r="I194" s="157"/>
      <c r="J194" s="157"/>
      <c r="K194" s="157"/>
      <c r="L194" s="157"/>
      <c r="M194" s="157"/>
      <c r="N194" s="157"/>
      <c r="O194" s="157"/>
      <c r="P194" s="157"/>
    </row>
    <row r="195" spans="1:16" ht="26.25" customHeight="1">
      <c r="A195" s="203" t="s">
        <v>256</v>
      </c>
      <c r="B195" s="193" t="s">
        <v>342</v>
      </c>
      <c r="C195" s="204"/>
      <c r="D195" s="505"/>
      <c r="E195" s="646"/>
      <c r="F195" s="524"/>
      <c r="G195" s="157"/>
      <c r="H195" s="157"/>
      <c r="I195" s="157"/>
      <c r="J195" s="157"/>
      <c r="K195" s="157"/>
      <c r="L195" s="157"/>
      <c r="M195" s="157"/>
      <c r="N195" s="157"/>
      <c r="O195" s="157"/>
      <c r="P195" s="157"/>
    </row>
    <row r="196" spans="1:16" ht="11.25" customHeight="1">
      <c r="A196" s="169"/>
      <c r="B196" s="193"/>
      <c r="C196" s="161" t="s">
        <v>285</v>
      </c>
      <c r="D196" s="506">
        <v>7</v>
      </c>
      <c r="E196" s="646"/>
      <c r="F196" s="503">
        <f>D196*E196</f>
        <v>0</v>
      </c>
      <c r="G196" s="157"/>
      <c r="H196" s="157"/>
      <c r="I196" s="157"/>
      <c r="J196" s="157"/>
      <c r="K196" s="157"/>
      <c r="L196" s="157"/>
      <c r="M196" s="157"/>
      <c r="N196" s="157"/>
      <c r="O196" s="157"/>
      <c r="P196" s="157"/>
    </row>
    <row r="197" spans="1:16" ht="11.25" customHeight="1">
      <c r="A197" s="169"/>
      <c r="B197" s="193"/>
      <c r="C197" s="214"/>
      <c r="D197" s="505"/>
      <c r="E197" s="646"/>
      <c r="F197" s="530"/>
      <c r="G197" s="157"/>
      <c r="H197" s="157"/>
      <c r="I197" s="157"/>
      <c r="J197" s="157"/>
      <c r="K197" s="157"/>
      <c r="L197" s="157"/>
      <c r="M197" s="157"/>
      <c r="N197" s="157"/>
      <c r="O197" s="157"/>
      <c r="P197" s="157"/>
    </row>
    <row r="198" spans="1:16" ht="14.25" customHeight="1">
      <c r="A198" s="203" t="s">
        <v>257</v>
      </c>
      <c r="B198" s="193" t="s">
        <v>343</v>
      </c>
      <c r="C198" s="204"/>
      <c r="D198" s="505"/>
      <c r="E198" s="646"/>
      <c r="F198" s="524"/>
      <c r="G198" s="157"/>
      <c r="H198" s="157"/>
      <c r="I198" s="157"/>
      <c r="J198" s="157"/>
      <c r="K198" s="157"/>
      <c r="L198" s="157"/>
      <c r="M198" s="157"/>
      <c r="N198" s="157"/>
      <c r="O198" s="157"/>
      <c r="P198" s="157"/>
    </row>
    <row r="199" spans="1:16" ht="11.25" customHeight="1">
      <c r="A199" s="169"/>
      <c r="B199" s="193"/>
      <c r="C199" s="161" t="s">
        <v>285</v>
      </c>
      <c r="D199" s="506">
        <v>2.5</v>
      </c>
      <c r="E199" s="646"/>
      <c r="F199" s="503">
        <f>D199*E199</f>
        <v>0</v>
      </c>
      <c r="G199" s="157"/>
      <c r="H199" s="157"/>
      <c r="I199" s="157"/>
      <c r="J199" s="157"/>
      <c r="K199" s="157"/>
      <c r="L199" s="157"/>
      <c r="M199" s="157"/>
      <c r="N199" s="157"/>
      <c r="O199" s="157"/>
      <c r="P199" s="157"/>
    </row>
    <row r="200" spans="1:16" ht="11.25" customHeight="1">
      <c r="A200" s="169"/>
      <c r="B200" s="193"/>
      <c r="C200" s="214"/>
      <c r="D200" s="505"/>
      <c r="E200" s="646"/>
      <c r="F200" s="530"/>
      <c r="G200" s="157"/>
      <c r="H200" s="157"/>
      <c r="I200" s="157"/>
      <c r="J200" s="157"/>
      <c r="K200" s="157"/>
      <c r="L200" s="157"/>
      <c r="M200" s="157"/>
      <c r="N200" s="157"/>
      <c r="O200" s="157"/>
      <c r="P200" s="157"/>
    </row>
    <row r="201" spans="1:16" ht="26.25" customHeight="1">
      <c r="A201" s="203" t="s">
        <v>258</v>
      </c>
      <c r="B201" s="193" t="s">
        <v>344</v>
      </c>
      <c r="C201" s="204"/>
      <c r="D201" s="505"/>
      <c r="E201" s="646"/>
      <c r="F201" s="524"/>
      <c r="G201" s="157"/>
      <c r="H201" s="157"/>
      <c r="I201" s="157"/>
      <c r="J201" s="157"/>
      <c r="K201" s="157"/>
      <c r="L201" s="157"/>
      <c r="M201" s="157"/>
      <c r="N201" s="157"/>
      <c r="O201" s="157"/>
      <c r="P201" s="157"/>
    </row>
    <row r="202" spans="1:16" ht="11.25" customHeight="1">
      <c r="A202" s="169"/>
      <c r="B202" s="193"/>
      <c r="C202" s="161" t="s">
        <v>285</v>
      </c>
      <c r="D202" s="506">
        <v>3</v>
      </c>
      <c r="E202" s="646"/>
      <c r="F202" s="503">
        <f>D202*E202</f>
        <v>0</v>
      </c>
      <c r="G202" s="157"/>
      <c r="H202" s="157"/>
      <c r="I202" s="157"/>
      <c r="J202" s="157"/>
      <c r="K202" s="157"/>
      <c r="L202" s="157"/>
      <c r="M202" s="157"/>
      <c r="N202" s="157"/>
      <c r="O202" s="157"/>
      <c r="P202" s="157"/>
    </row>
    <row r="203" spans="1:16" ht="11.25" customHeight="1">
      <c r="A203" s="169"/>
      <c r="B203" s="193"/>
      <c r="D203" s="506"/>
      <c r="E203" s="646"/>
      <c r="F203" s="502"/>
      <c r="G203" s="157"/>
      <c r="H203" s="157"/>
      <c r="I203" s="157"/>
      <c r="J203" s="157"/>
      <c r="K203" s="157"/>
      <c r="L203" s="157"/>
      <c r="M203" s="157"/>
      <c r="N203" s="157"/>
      <c r="O203" s="157"/>
      <c r="P203" s="157"/>
    </row>
    <row r="204" spans="1:16" ht="78" customHeight="1">
      <c r="A204" s="203" t="s">
        <v>259</v>
      </c>
      <c r="B204" s="194" t="s">
        <v>345</v>
      </c>
      <c r="C204" s="197"/>
      <c r="D204" s="531"/>
      <c r="E204" s="539"/>
      <c r="F204" s="518"/>
      <c r="G204" s="157"/>
      <c r="H204" s="157"/>
      <c r="I204" s="157"/>
      <c r="J204" s="157"/>
      <c r="K204" s="157"/>
      <c r="L204" s="157"/>
      <c r="M204" s="157"/>
      <c r="N204" s="157"/>
      <c r="O204" s="157"/>
      <c r="P204" s="157"/>
    </row>
    <row r="205" spans="1:16" ht="11.25" customHeight="1">
      <c r="A205" s="169"/>
      <c r="B205" s="198"/>
      <c r="C205" s="197" t="s">
        <v>285</v>
      </c>
      <c r="D205" s="516">
        <v>24</v>
      </c>
      <c r="E205" s="502"/>
      <c r="F205" s="503">
        <f>D205*E205</f>
        <v>0</v>
      </c>
      <c r="G205" s="157"/>
      <c r="H205" s="157"/>
      <c r="I205" s="157"/>
      <c r="J205" s="157"/>
      <c r="K205" s="157"/>
      <c r="L205" s="157"/>
      <c r="M205" s="157"/>
      <c r="N205" s="157"/>
      <c r="O205" s="157"/>
      <c r="P205" s="157"/>
    </row>
    <row r="206" spans="1:16" ht="11.25" customHeight="1">
      <c r="A206" s="169"/>
      <c r="B206" s="170"/>
      <c r="C206" s="171"/>
      <c r="D206" s="499"/>
      <c r="E206" s="500"/>
      <c r="F206" s="529"/>
      <c r="G206" s="157"/>
      <c r="H206" s="157"/>
      <c r="I206" s="157"/>
      <c r="J206" s="157"/>
      <c r="K206" s="157"/>
      <c r="L206" s="157"/>
      <c r="M206" s="157"/>
      <c r="N206" s="157"/>
      <c r="O206" s="157"/>
      <c r="P206" s="157"/>
    </row>
    <row r="207" spans="1:16">
      <c r="A207" s="175"/>
      <c r="B207" s="563" t="s">
        <v>346</v>
      </c>
      <c r="C207" s="564"/>
      <c r="D207" s="565"/>
      <c r="E207" s="655"/>
      <c r="F207" s="559">
        <f>SUM(F172:F206)</f>
        <v>0</v>
      </c>
      <c r="G207" s="157"/>
      <c r="H207" s="157"/>
      <c r="I207" s="157"/>
      <c r="J207" s="157"/>
      <c r="K207" s="157"/>
      <c r="L207" s="157"/>
      <c r="M207" s="157"/>
      <c r="N207" s="157"/>
      <c r="O207" s="157"/>
      <c r="P207" s="157"/>
    </row>
    <row r="208" spans="1:16">
      <c r="A208" s="212"/>
      <c r="B208" s="213"/>
      <c r="C208" s="178"/>
      <c r="D208" s="528"/>
      <c r="E208" s="648"/>
      <c r="F208" s="527"/>
      <c r="G208" s="157"/>
      <c r="H208" s="157"/>
      <c r="I208" s="157"/>
      <c r="J208" s="157"/>
      <c r="K208" s="157"/>
      <c r="L208" s="157"/>
      <c r="M208" s="157"/>
      <c r="N208" s="157"/>
      <c r="O208" s="157"/>
      <c r="P208" s="157"/>
    </row>
    <row r="209" spans="1:16" s="167" customFormat="1" ht="29.25" customHeight="1">
      <c r="A209" s="165" t="s">
        <v>277</v>
      </c>
      <c r="B209" s="166" t="s">
        <v>278</v>
      </c>
      <c r="C209" s="165" t="s">
        <v>279</v>
      </c>
      <c r="D209" s="412" t="s">
        <v>280</v>
      </c>
      <c r="E209" s="412" t="s">
        <v>281</v>
      </c>
      <c r="F209" s="413" t="s">
        <v>282</v>
      </c>
      <c r="H209" s="168"/>
    </row>
    <row r="210" spans="1:16" ht="11.25" customHeight="1">
      <c r="A210" s="169"/>
      <c r="B210" s="170"/>
      <c r="C210" s="171"/>
      <c r="D210" s="499"/>
      <c r="E210" s="500"/>
      <c r="F210" s="529"/>
      <c r="G210" s="157"/>
      <c r="H210" s="157"/>
      <c r="I210" s="157"/>
      <c r="J210" s="157"/>
      <c r="K210" s="157"/>
      <c r="L210" s="157"/>
      <c r="M210" s="157"/>
      <c r="N210" s="157"/>
      <c r="O210" s="157"/>
      <c r="P210" s="157"/>
    </row>
    <row r="211" spans="1:16" ht="11.25" customHeight="1">
      <c r="A211" s="169"/>
      <c r="B211" s="210" t="s">
        <v>347</v>
      </c>
      <c r="C211" s="171"/>
      <c r="D211" s="499"/>
      <c r="E211" s="500"/>
      <c r="F211" s="529"/>
      <c r="G211" s="157"/>
      <c r="H211" s="157"/>
      <c r="I211" s="157"/>
      <c r="J211" s="157"/>
      <c r="K211" s="157"/>
      <c r="L211" s="157"/>
      <c r="M211" s="157"/>
      <c r="N211" s="157"/>
      <c r="O211" s="157"/>
      <c r="P211" s="157"/>
    </row>
    <row r="212" spans="1:16" ht="11.25" customHeight="1">
      <c r="A212" s="169"/>
      <c r="B212" s="170"/>
      <c r="C212" s="171"/>
      <c r="D212" s="499"/>
      <c r="E212" s="500"/>
      <c r="F212" s="529"/>
      <c r="G212" s="157"/>
      <c r="H212" s="157"/>
      <c r="I212" s="157"/>
      <c r="J212" s="157"/>
      <c r="K212" s="157"/>
      <c r="L212" s="157"/>
      <c r="M212" s="157"/>
      <c r="N212" s="157"/>
      <c r="O212" s="157"/>
      <c r="P212" s="157"/>
    </row>
    <row r="213" spans="1:16" ht="64.5" customHeight="1">
      <c r="A213" s="203" t="s">
        <v>0</v>
      </c>
      <c r="B213" s="193" t="s">
        <v>348</v>
      </c>
      <c r="D213" s="505"/>
      <c r="E213" s="500"/>
      <c r="F213" s="529"/>
      <c r="G213" s="157"/>
      <c r="H213" s="157"/>
      <c r="I213" s="157"/>
      <c r="J213" s="157"/>
      <c r="K213" s="157"/>
      <c r="L213" s="157"/>
      <c r="M213" s="157"/>
      <c r="N213" s="157"/>
      <c r="O213" s="157"/>
      <c r="P213" s="157"/>
    </row>
    <row r="214" spans="1:16" ht="11.25" customHeight="1">
      <c r="A214" s="169"/>
      <c r="B214" s="193"/>
      <c r="C214" s="161" t="s">
        <v>285</v>
      </c>
      <c r="D214" s="506">
        <v>30</v>
      </c>
      <c r="E214" s="646"/>
      <c r="F214" s="503">
        <f>D214*E214</f>
        <v>0</v>
      </c>
      <c r="G214" s="157"/>
      <c r="H214" s="157"/>
      <c r="I214" s="157"/>
      <c r="J214" s="157"/>
      <c r="K214" s="157"/>
      <c r="L214" s="157"/>
      <c r="M214" s="157"/>
      <c r="N214" s="157"/>
      <c r="O214" s="157"/>
      <c r="P214" s="157"/>
    </row>
    <row r="215" spans="1:16" ht="11.25" customHeight="1">
      <c r="A215" s="169"/>
      <c r="B215" s="193"/>
      <c r="D215" s="505"/>
      <c r="E215" s="646"/>
      <c r="F215" s="529"/>
      <c r="G215" s="157"/>
      <c r="H215" s="157"/>
      <c r="I215" s="157"/>
      <c r="J215" s="157"/>
      <c r="K215" s="157"/>
      <c r="L215" s="157"/>
      <c r="M215" s="157"/>
      <c r="N215" s="157"/>
      <c r="O215" s="157"/>
      <c r="P215" s="157"/>
    </row>
    <row r="216" spans="1:16" ht="28.5" customHeight="1">
      <c r="A216" s="203" t="s">
        <v>1</v>
      </c>
      <c r="B216" s="193" t="s">
        <v>349</v>
      </c>
      <c r="D216" s="505"/>
      <c r="E216" s="646"/>
      <c r="F216" s="529"/>
      <c r="G216" s="157"/>
      <c r="H216" s="157"/>
      <c r="I216" s="157"/>
      <c r="J216" s="157"/>
      <c r="K216" s="157"/>
      <c r="L216" s="157"/>
      <c r="M216" s="157"/>
      <c r="N216" s="157"/>
      <c r="O216" s="157"/>
      <c r="P216" s="157"/>
    </row>
    <row r="217" spans="1:16" ht="11.25" customHeight="1">
      <c r="A217" s="169"/>
      <c r="B217" s="193"/>
      <c r="C217" s="161" t="s">
        <v>350</v>
      </c>
      <c r="D217" s="506">
        <v>14</v>
      </c>
      <c r="E217" s="646"/>
      <c r="F217" s="503">
        <f>D217*E217</f>
        <v>0</v>
      </c>
      <c r="G217" s="157"/>
      <c r="H217" s="157"/>
      <c r="I217" s="157"/>
      <c r="J217" s="157"/>
      <c r="K217" s="157"/>
      <c r="L217" s="157"/>
      <c r="M217" s="157"/>
      <c r="N217" s="157"/>
      <c r="O217" s="157"/>
      <c r="P217" s="157"/>
    </row>
    <row r="218" spans="1:16" ht="11.25" customHeight="1">
      <c r="A218" s="169"/>
      <c r="B218" s="170"/>
      <c r="C218" s="171"/>
      <c r="D218" s="499"/>
      <c r="E218" s="500"/>
      <c r="F218" s="529"/>
      <c r="G218" s="157"/>
      <c r="H218" s="157"/>
      <c r="I218" s="157"/>
      <c r="J218" s="157"/>
      <c r="K218" s="157"/>
      <c r="L218" s="157"/>
      <c r="M218" s="157"/>
      <c r="N218" s="157"/>
      <c r="O218" s="157"/>
      <c r="P218" s="157"/>
    </row>
    <row r="219" spans="1:16" ht="11.25" customHeight="1">
      <c r="A219" s="169"/>
      <c r="B219" s="170"/>
      <c r="C219" s="171"/>
      <c r="D219" s="499"/>
      <c r="E219" s="500"/>
      <c r="F219" s="529"/>
      <c r="G219" s="157"/>
      <c r="H219" s="157"/>
      <c r="I219" s="157"/>
      <c r="J219" s="157"/>
      <c r="K219" s="157"/>
      <c r="L219" s="157"/>
      <c r="M219" s="157"/>
      <c r="N219" s="157"/>
      <c r="O219" s="157"/>
      <c r="P219" s="157"/>
    </row>
    <row r="220" spans="1:16" ht="11.25" customHeight="1">
      <c r="A220" s="169"/>
      <c r="B220" s="563" t="s">
        <v>351</v>
      </c>
      <c r="C220" s="564"/>
      <c r="D220" s="565"/>
      <c r="E220" s="655"/>
      <c r="F220" s="559">
        <f>SUM(F214:F219)</f>
        <v>0</v>
      </c>
      <c r="G220" s="157"/>
      <c r="H220" s="157"/>
      <c r="I220" s="157"/>
      <c r="J220" s="157"/>
      <c r="K220" s="157"/>
      <c r="L220" s="157"/>
      <c r="M220" s="157"/>
      <c r="N220" s="157"/>
      <c r="O220" s="157"/>
      <c r="P220" s="157"/>
    </row>
    <row r="221" spans="1:16">
      <c r="A221" s="212"/>
      <c r="B221" s="213"/>
      <c r="C221" s="178"/>
      <c r="D221" s="528"/>
      <c r="E221" s="648"/>
      <c r="F221" s="527"/>
      <c r="G221" s="157"/>
      <c r="H221" s="157"/>
      <c r="I221" s="157"/>
      <c r="J221" s="157"/>
      <c r="K221" s="157"/>
      <c r="L221" s="157"/>
      <c r="M221" s="157"/>
      <c r="N221" s="157"/>
      <c r="O221" s="157"/>
      <c r="P221" s="157"/>
    </row>
    <row r="222" spans="1:16" s="167" customFormat="1" ht="29.25" customHeight="1">
      <c r="A222" s="165" t="s">
        <v>277</v>
      </c>
      <c r="B222" s="166" t="s">
        <v>278</v>
      </c>
      <c r="C222" s="165" t="s">
        <v>279</v>
      </c>
      <c r="D222" s="412" t="s">
        <v>280</v>
      </c>
      <c r="E222" s="412" t="s">
        <v>281</v>
      </c>
      <c r="F222" s="413" t="s">
        <v>282</v>
      </c>
      <c r="H222" s="168"/>
    </row>
    <row r="223" spans="1:16">
      <c r="B223" s="210" t="s">
        <v>352</v>
      </c>
      <c r="E223" s="648"/>
      <c r="F223" s="527"/>
      <c r="G223" s="157"/>
      <c r="H223" s="157"/>
      <c r="I223" s="157"/>
      <c r="J223" s="157"/>
      <c r="K223" s="157"/>
      <c r="L223" s="157"/>
      <c r="M223" s="157"/>
      <c r="N223" s="157"/>
      <c r="O223" s="157"/>
      <c r="P223" s="157"/>
    </row>
    <row r="224" spans="1:16">
      <c r="B224" s="210"/>
      <c r="E224" s="648"/>
      <c r="F224" s="527"/>
      <c r="G224" s="157"/>
      <c r="H224" s="157"/>
      <c r="I224" s="157"/>
      <c r="J224" s="157"/>
      <c r="K224" s="157"/>
      <c r="L224" s="157"/>
      <c r="M224" s="157"/>
      <c r="N224" s="157"/>
      <c r="O224" s="157"/>
      <c r="P224" s="157"/>
    </row>
    <row r="225" spans="1:16" ht="52.5" customHeight="1">
      <c r="A225" s="203" t="s">
        <v>0</v>
      </c>
      <c r="B225" s="193" t="s">
        <v>353</v>
      </c>
      <c r="D225" s="505"/>
      <c r="E225" s="646"/>
      <c r="F225" s="527"/>
      <c r="G225" s="157"/>
      <c r="H225" s="157"/>
      <c r="I225" s="157"/>
      <c r="J225" s="157"/>
      <c r="K225" s="157"/>
      <c r="L225" s="157"/>
      <c r="M225" s="157"/>
      <c r="N225" s="157"/>
      <c r="O225" s="157"/>
      <c r="P225" s="157"/>
    </row>
    <row r="226" spans="1:16">
      <c r="B226" s="193"/>
      <c r="C226" s="161" t="s">
        <v>285</v>
      </c>
      <c r="D226" s="506">
        <v>16.600000000000001</v>
      </c>
      <c r="E226" s="646"/>
      <c r="F226" s="503">
        <f>D226*E226</f>
        <v>0</v>
      </c>
      <c r="G226" s="157"/>
      <c r="H226" s="157"/>
      <c r="I226" s="157"/>
      <c r="J226" s="157"/>
      <c r="K226" s="157"/>
      <c r="L226" s="157"/>
      <c r="M226" s="157"/>
      <c r="N226" s="157"/>
      <c r="O226" s="157"/>
      <c r="P226" s="157"/>
    </row>
    <row r="227" spans="1:16">
      <c r="B227" s="193"/>
      <c r="D227" s="505"/>
      <c r="E227" s="646"/>
      <c r="F227" s="527"/>
      <c r="G227" s="157"/>
      <c r="H227" s="157"/>
      <c r="I227" s="157"/>
      <c r="J227" s="157"/>
      <c r="K227" s="157"/>
      <c r="L227" s="157"/>
      <c r="M227" s="157"/>
      <c r="N227" s="157"/>
      <c r="O227" s="157"/>
      <c r="P227" s="157"/>
    </row>
    <row r="228" spans="1:16" ht="51">
      <c r="A228" s="203" t="s">
        <v>1</v>
      </c>
      <c r="B228" s="193" t="s">
        <v>354</v>
      </c>
      <c r="D228" s="505"/>
      <c r="E228" s="646"/>
      <c r="F228" s="503"/>
      <c r="G228" s="157"/>
      <c r="H228" s="157"/>
      <c r="I228" s="157"/>
      <c r="J228" s="157"/>
      <c r="K228" s="157"/>
      <c r="L228" s="157"/>
      <c r="M228" s="157"/>
      <c r="N228" s="157"/>
      <c r="O228" s="157"/>
      <c r="P228" s="157"/>
    </row>
    <row r="229" spans="1:16">
      <c r="B229" s="193"/>
      <c r="C229" s="161" t="s">
        <v>292</v>
      </c>
      <c r="D229" s="506">
        <v>12</v>
      </c>
      <c r="E229" s="646"/>
      <c r="F229" s="503">
        <f>D229*E229</f>
        <v>0</v>
      </c>
      <c r="G229" s="157"/>
      <c r="H229" s="157"/>
      <c r="I229" s="157"/>
      <c r="J229" s="157"/>
      <c r="K229" s="157"/>
      <c r="L229" s="157"/>
      <c r="M229" s="157"/>
      <c r="N229" s="157"/>
      <c r="O229" s="157"/>
      <c r="P229" s="157"/>
    </row>
    <row r="230" spans="1:16">
      <c r="B230" s="193"/>
      <c r="D230" s="505"/>
      <c r="E230" s="646"/>
      <c r="F230" s="502"/>
      <c r="G230" s="157"/>
      <c r="H230" s="157"/>
      <c r="I230" s="157"/>
      <c r="J230" s="157"/>
      <c r="K230" s="157"/>
      <c r="L230" s="157"/>
      <c r="M230" s="157"/>
      <c r="N230" s="157"/>
      <c r="O230" s="157"/>
      <c r="P230" s="157"/>
    </row>
    <row r="231" spans="1:16" ht="64.5" customHeight="1">
      <c r="A231" s="203" t="s">
        <v>2</v>
      </c>
      <c r="B231" s="193" t="s">
        <v>355</v>
      </c>
      <c r="D231" s="505"/>
      <c r="E231" s="646"/>
      <c r="F231" s="502"/>
      <c r="G231" s="157"/>
      <c r="H231" s="157"/>
      <c r="I231" s="157"/>
      <c r="J231" s="157"/>
      <c r="K231" s="157"/>
      <c r="L231" s="157"/>
      <c r="M231" s="157"/>
      <c r="N231" s="157"/>
      <c r="O231" s="157"/>
      <c r="P231" s="157"/>
    </row>
    <row r="232" spans="1:16" ht="15" customHeight="1">
      <c r="B232" s="193"/>
      <c r="C232" s="161" t="s">
        <v>285</v>
      </c>
      <c r="D232" s="506">
        <v>36</v>
      </c>
      <c r="E232" s="646"/>
      <c r="F232" s="503">
        <f>D232*E232</f>
        <v>0</v>
      </c>
      <c r="G232" s="157"/>
      <c r="H232" s="157"/>
      <c r="I232" s="157"/>
      <c r="J232" s="157"/>
      <c r="K232" s="157"/>
      <c r="L232" s="157"/>
      <c r="M232" s="157"/>
      <c r="N232" s="157"/>
      <c r="O232" s="157"/>
      <c r="P232" s="157"/>
    </row>
    <row r="233" spans="1:16" ht="14.25">
      <c r="B233" s="193"/>
      <c r="D233" s="505"/>
      <c r="E233" s="646"/>
      <c r="F233" s="532"/>
      <c r="G233" s="157"/>
      <c r="H233" s="157"/>
      <c r="I233" s="157"/>
      <c r="J233" s="157"/>
      <c r="K233" s="157"/>
      <c r="L233" s="157"/>
      <c r="M233" s="157"/>
      <c r="N233" s="157"/>
      <c r="O233" s="157"/>
      <c r="P233" s="157"/>
    </row>
    <row r="234" spans="1:16" ht="51.75" customHeight="1">
      <c r="A234" s="203" t="s">
        <v>3</v>
      </c>
      <c r="B234" s="193" t="s">
        <v>356</v>
      </c>
      <c r="D234" s="505"/>
      <c r="E234" s="646"/>
      <c r="F234" s="532"/>
      <c r="G234" s="157"/>
      <c r="H234" s="157"/>
      <c r="I234" s="157"/>
      <c r="J234" s="157"/>
      <c r="K234" s="157"/>
      <c r="L234" s="157"/>
      <c r="M234" s="157"/>
      <c r="N234" s="157"/>
      <c r="O234" s="157"/>
      <c r="P234" s="157"/>
    </row>
    <row r="235" spans="1:16">
      <c r="B235" s="193"/>
      <c r="C235" s="161" t="s">
        <v>285</v>
      </c>
      <c r="D235" s="506">
        <v>12</v>
      </c>
      <c r="E235" s="646"/>
      <c r="F235" s="503">
        <f>D235*E235</f>
        <v>0</v>
      </c>
      <c r="G235" s="157"/>
      <c r="H235" s="157"/>
      <c r="I235" s="157"/>
      <c r="J235" s="157"/>
      <c r="K235" s="157"/>
      <c r="L235" s="157"/>
      <c r="M235" s="157"/>
      <c r="N235" s="157"/>
      <c r="O235" s="157"/>
      <c r="P235" s="157"/>
    </row>
    <row r="236" spans="1:16" ht="14.25">
      <c r="B236" s="193"/>
      <c r="D236" s="505"/>
      <c r="E236" s="646"/>
      <c r="F236" s="532"/>
      <c r="G236" s="157"/>
      <c r="H236" s="157"/>
      <c r="I236" s="157"/>
      <c r="J236" s="157"/>
      <c r="K236" s="157"/>
      <c r="L236" s="157"/>
      <c r="M236" s="157"/>
      <c r="N236" s="157"/>
      <c r="O236" s="157"/>
      <c r="P236" s="157"/>
    </row>
    <row r="237" spans="1:16" ht="27.75" customHeight="1">
      <c r="A237" s="203" t="s">
        <v>4</v>
      </c>
      <c r="B237" s="193" t="s">
        <v>357</v>
      </c>
      <c r="D237" s="505"/>
      <c r="E237" s="646"/>
      <c r="F237" s="524"/>
      <c r="G237" s="157"/>
      <c r="H237" s="157"/>
      <c r="I237" s="157"/>
      <c r="J237" s="157"/>
      <c r="K237" s="157"/>
      <c r="L237" s="157"/>
      <c r="M237" s="157"/>
      <c r="N237" s="157"/>
      <c r="O237" s="157"/>
      <c r="P237" s="157"/>
    </row>
    <row r="238" spans="1:16">
      <c r="B238" s="193" t="s">
        <v>358</v>
      </c>
      <c r="C238" s="161" t="s">
        <v>292</v>
      </c>
      <c r="D238" s="506">
        <v>0.5</v>
      </c>
      <c r="E238" s="646"/>
      <c r="F238" s="503">
        <f>D238*E238</f>
        <v>0</v>
      </c>
      <c r="G238" s="157"/>
      <c r="H238" s="157"/>
      <c r="I238" s="157"/>
      <c r="J238" s="157"/>
      <c r="K238" s="157"/>
      <c r="L238" s="157"/>
      <c r="M238" s="157"/>
      <c r="N238" s="157"/>
      <c r="O238" s="157"/>
      <c r="P238" s="157"/>
    </row>
    <row r="239" spans="1:16" ht="14.25">
      <c r="B239" s="193"/>
      <c r="D239" s="505"/>
      <c r="E239" s="646"/>
      <c r="F239" s="533"/>
      <c r="G239" s="157"/>
      <c r="H239" s="157"/>
      <c r="I239" s="157"/>
      <c r="J239" s="157"/>
      <c r="K239" s="157"/>
      <c r="L239" s="157"/>
      <c r="M239" s="157"/>
      <c r="N239" s="157"/>
      <c r="O239" s="157"/>
      <c r="P239" s="157"/>
    </row>
    <row r="240" spans="1:16" ht="65.25" customHeight="1">
      <c r="A240" s="203" t="s">
        <v>135</v>
      </c>
      <c r="B240" s="193" t="s">
        <v>359</v>
      </c>
      <c r="D240" s="505"/>
      <c r="E240" s="646"/>
      <c r="F240" s="532"/>
      <c r="G240" s="157"/>
      <c r="H240" s="157"/>
      <c r="I240" s="157"/>
      <c r="J240" s="157"/>
      <c r="K240" s="157"/>
      <c r="L240" s="157"/>
      <c r="M240" s="157"/>
      <c r="N240" s="157"/>
      <c r="O240" s="157"/>
      <c r="P240" s="157"/>
    </row>
    <row r="241" spans="1:16">
      <c r="B241" s="193"/>
      <c r="C241" s="161" t="s">
        <v>285</v>
      </c>
      <c r="D241" s="506">
        <v>6.6</v>
      </c>
      <c r="E241" s="646"/>
      <c r="F241" s="503">
        <f>D241*E241</f>
        <v>0</v>
      </c>
      <c r="G241" s="157"/>
      <c r="H241" s="157"/>
      <c r="I241" s="157"/>
      <c r="J241" s="157"/>
      <c r="K241" s="157"/>
      <c r="L241" s="157"/>
      <c r="M241" s="157"/>
      <c r="N241" s="157"/>
      <c r="O241" s="157"/>
      <c r="P241" s="157"/>
    </row>
    <row r="242" spans="1:16" ht="14.25">
      <c r="B242" s="193"/>
      <c r="D242" s="505"/>
      <c r="E242" s="646"/>
      <c r="F242" s="524"/>
      <c r="G242" s="157"/>
      <c r="H242" s="157"/>
      <c r="I242" s="157"/>
      <c r="J242" s="157"/>
      <c r="K242" s="157"/>
      <c r="L242" s="157"/>
      <c r="M242" s="157"/>
      <c r="N242" s="157"/>
      <c r="O242" s="157"/>
      <c r="P242" s="157"/>
    </row>
    <row r="243" spans="1:16" ht="116.25" customHeight="1">
      <c r="A243" s="203" t="s">
        <v>160</v>
      </c>
      <c r="B243" s="193" t="s">
        <v>360</v>
      </c>
      <c r="D243" s="505"/>
      <c r="E243" s="646"/>
      <c r="F243" s="524"/>
      <c r="G243" s="157"/>
      <c r="H243" s="157"/>
      <c r="I243" s="157"/>
      <c r="J243" s="157"/>
      <c r="K243" s="157"/>
      <c r="L243" s="157"/>
      <c r="M243" s="157"/>
      <c r="N243" s="157"/>
      <c r="O243" s="157"/>
      <c r="P243" s="157"/>
    </row>
    <row r="244" spans="1:16">
      <c r="B244" s="193"/>
      <c r="C244" s="161" t="s">
        <v>285</v>
      </c>
      <c r="D244" s="506">
        <v>32.5</v>
      </c>
      <c r="E244" s="646"/>
      <c r="F244" s="503">
        <f>D244*E244</f>
        <v>0</v>
      </c>
      <c r="G244" s="157"/>
      <c r="H244" s="157"/>
      <c r="I244" s="157"/>
      <c r="J244" s="157"/>
      <c r="K244" s="157"/>
      <c r="L244" s="157"/>
      <c r="M244" s="157"/>
      <c r="N244" s="157"/>
      <c r="O244" s="157"/>
      <c r="P244" s="157"/>
    </row>
    <row r="245" spans="1:16">
      <c r="B245" s="193"/>
      <c r="D245" s="505"/>
      <c r="E245" s="646"/>
      <c r="F245" s="502"/>
      <c r="G245" s="157"/>
      <c r="H245" s="157"/>
      <c r="I245" s="157"/>
      <c r="J245" s="157"/>
      <c r="K245" s="157"/>
      <c r="L245" s="157"/>
      <c r="M245" s="157"/>
      <c r="N245" s="157"/>
      <c r="O245" s="157"/>
      <c r="P245" s="157"/>
    </row>
    <row r="246" spans="1:16" ht="63.75">
      <c r="A246" s="203" t="s">
        <v>161</v>
      </c>
      <c r="B246" s="193" t="s">
        <v>361</v>
      </c>
      <c r="D246" s="505"/>
      <c r="E246" s="646"/>
      <c r="F246" s="502"/>
      <c r="G246" s="157"/>
      <c r="H246" s="157"/>
      <c r="I246" s="157"/>
      <c r="J246" s="157"/>
      <c r="K246" s="157"/>
      <c r="L246" s="157"/>
      <c r="M246" s="157"/>
      <c r="N246" s="157"/>
      <c r="O246" s="157"/>
      <c r="P246" s="157"/>
    </row>
    <row r="247" spans="1:16">
      <c r="B247" s="193"/>
      <c r="C247" s="161" t="s">
        <v>285</v>
      </c>
      <c r="D247" s="506">
        <v>17</v>
      </c>
      <c r="E247" s="646"/>
      <c r="F247" s="503">
        <f>D247*E247</f>
        <v>0</v>
      </c>
      <c r="G247" s="157"/>
      <c r="H247" s="157"/>
      <c r="I247" s="157"/>
      <c r="J247" s="157"/>
      <c r="K247" s="157"/>
      <c r="L247" s="157"/>
      <c r="M247" s="157"/>
      <c r="N247" s="157"/>
      <c r="O247" s="157"/>
      <c r="P247" s="157"/>
    </row>
    <row r="248" spans="1:16" ht="14.25">
      <c r="B248" s="193"/>
      <c r="D248" s="505"/>
      <c r="E248" s="646"/>
      <c r="F248" s="524"/>
      <c r="G248" s="157"/>
      <c r="H248" s="157"/>
      <c r="I248" s="157"/>
      <c r="J248" s="157"/>
      <c r="K248" s="157"/>
      <c r="L248" s="157"/>
      <c r="M248" s="157"/>
      <c r="N248" s="157"/>
      <c r="O248" s="157"/>
      <c r="P248" s="157"/>
    </row>
    <row r="249" spans="1:16" ht="25.5">
      <c r="A249" s="203" t="s">
        <v>256</v>
      </c>
      <c r="B249" s="193" t="s">
        <v>362</v>
      </c>
      <c r="D249" s="505"/>
      <c r="E249" s="646"/>
      <c r="F249" s="524"/>
      <c r="G249" s="157"/>
      <c r="H249" s="157"/>
      <c r="I249" s="157"/>
      <c r="J249" s="157"/>
      <c r="K249" s="157"/>
      <c r="L249" s="157"/>
      <c r="M249" s="157"/>
      <c r="N249" s="157"/>
      <c r="O249" s="157"/>
      <c r="P249" s="157"/>
    </row>
    <row r="250" spans="1:16" ht="14.25">
      <c r="B250" s="193" t="s">
        <v>363</v>
      </c>
      <c r="D250" s="505"/>
      <c r="E250" s="646"/>
      <c r="F250" s="524"/>
      <c r="G250" s="157"/>
      <c r="H250" s="157"/>
      <c r="I250" s="157"/>
      <c r="J250" s="157"/>
      <c r="K250" s="157"/>
      <c r="L250" s="157"/>
      <c r="M250" s="157"/>
      <c r="N250" s="157"/>
      <c r="O250" s="157"/>
      <c r="P250" s="157"/>
    </row>
    <row r="251" spans="1:16">
      <c r="B251" s="193"/>
      <c r="C251" s="161" t="s">
        <v>42</v>
      </c>
      <c r="D251" s="506">
        <v>1</v>
      </c>
      <c r="E251" s="646"/>
      <c r="F251" s="503">
        <f>D251*E251</f>
        <v>0</v>
      </c>
      <c r="G251" s="157"/>
      <c r="H251" s="157"/>
      <c r="I251" s="157"/>
      <c r="J251" s="157"/>
      <c r="K251" s="157"/>
      <c r="L251" s="157"/>
      <c r="M251" s="157"/>
      <c r="N251" s="157"/>
      <c r="O251" s="157"/>
      <c r="P251" s="157"/>
    </row>
    <row r="252" spans="1:16" ht="14.25">
      <c r="B252" s="193"/>
      <c r="D252" s="505"/>
      <c r="E252" s="646"/>
      <c r="F252" s="524"/>
      <c r="G252" s="157"/>
      <c r="H252" s="157"/>
      <c r="I252" s="157"/>
      <c r="J252" s="157"/>
      <c r="K252" s="157"/>
      <c r="L252" s="157"/>
      <c r="M252" s="157"/>
      <c r="N252" s="157"/>
      <c r="O252" s="157"/>
      <c r="P252" s="157"/>
    </row>
    <row r="253" spans="1:16" ht="14.25">
      <c r="A253" s="203" t="s">
        <v>257</v>
      </c>
      <c r="B253" s="193" t="s">
        <v>364</v>
      </c>
      <c r="D253" s="505"/>
      <c r="E253" s="646"/>
      <c r="F253" s="524"/>
      <c r="G253" s="157"/>
      <c r="H253" s="157"/>
      <c r="I253" s="157"/>
      <c r="J253" s="157"/>
      <c r="K253" s="157"/>
      <c r="L253" s="157"/>
      <c r="M253" s="157"/>
      <c r="N253" s="157"/>
      <c r="O253" s="157"/>
      <c r="P253" s="157"/>
    </row>
    <row r="254" spans="1:16" ht="14.25">
      <c r="B254" s="193" t="s">
        <v>365</v>
      </c>
      <c r="D254" s="505"/>
      <c r="E254" s="646"/>
      <c r="F254" s="524"/>
      <c r="G254" s="157"/>
      <c r="H254" s="157"/>
      <c r="I254" s="157"/>
      <c r="J254" s="157"/>
      <c r="K254" s="157"/>
      <c r="L254" s="157"/>
      <c r="M254" s="157"/>
      <c r="N254" s="157"/>
      <c r="O254" s="157"/>
      <c r="P254" s="157"/>
    </row>
    <row r="255" spans="1:16">
      <c r="B255" s="193" t="s">
        <v>366</v>
      </c>
      <c r="C255" s="161" t="s">
        <v>42</v>
      </c>
      <c r="D255" s="506">
        <v>1</v>
      </c>
      <c r="E255" s="646"/>
      <c r="F255" s="503">
        <f>D255*E255</f>
        <v>0</v>
      </c>
      <c r="G255" s="157"/>
      <c r="H255" s="157"/>
      <c r="I255" s="157"/>
      <c r="J255" s="157"/>
      <c r="K255" s="157"/>
      <c r="L255" s="157"/>
      <c r="M255" s="157"/>
      <c r="N255" s="157"/>
      <c r="O255" s="157"/>
      <c r="P255" s="157"/>
    </row>
    <row r="256" spans="1:16" ht="14.25">
      <c r="B256" s="193"/>
      <c r="D256" s="505"/>
      <c r="E256" s="646"/>
      <c r="F256" s="524"/>
      <c r="G256" s="157"/>
      <c r="H256" s="157"/>
      <c r="I256" s="157"/>
      <c r="J256" s="157"/>
      <c r="K256" s="157"/>
      <c r="L256" s="157"/>
      <c r="M256" s="157"/>
      <c r="N256" s="157"/>
      <c r="O256" s="157"/>
      <c r="P256" s="157"/>
    </row>
    <row r="257" spans="1:16" ht="14.25">
      <c r="A257" s="203" t="s">
        <v>258</v>
      </c>
      <c r="B257" s="193" t="s">
        <v>367</v>
      </c>
      <c r="D257" s="505"/>
      <c r="E257" s="646"/>
      <c r="F257" s="524"/>
      <c r="G257" s="157"/>
      <c r="H257" s="157"/>
      <c r="I257" s="157"/>
      <c r="J257" s="157"/>
      <c r="K257" s="157"/>
      <c r="L257" s="157"/>
      <c r="M257" s="157"/>
      <c r="N257" s="157"/>
      <c r="O257" s="157"/>
      <c r="P257" s="157"/>
    </row>
    <row r="258" spans="1:16">
      <c r="B258" s="193"/>
      <c r="C258" s="161" t="s">
        <v>42</v>
      </c>
      <c r="D258" s="506">
        <v>1</v>
      </c>
      <c r="E258" s="646"/>
      <c r="F258" s="503">
        <f>D258*E258</f>
        <v>0</v>
      </c>
      <c r="G258" s="157"/>
      <c r="H258" s="157"/>
      <c r="I258" s="157"/>
      <c r="J258" s="157"/>
      <c r="K258" s="157"/>
      <c r="L258" s="157"/>
      <c r="M258" s="157"/>
      <c r="N258" s="157"/>
      <c r="O258" s="157"/>
      <c r="P258" s="157"/>
    </row>
    <row r="259" spans="1:16" ht="14.25">
      <c r="B259" s="193"/>
      <c r="D259" s="505"/>
      <c r="E259" s="646"/>
      <c r="F259" s="524"/>
      <c r="G259" s="157"/>
      <c r="H259" s="157"/>
      <c r="I259" s="157"/>
      <c r="J259" s="157"/>
      <c r="K259" s="157"/>
      <c r="L259" s="157"/>
      <c r="M259" s="157"/>
      <c r="N259" s="157"/>
      <c r="O259" s="157"/>
      <c r="P259" s="157"/>
    </row>
    <row r="260" spans="1:16" ht="51">
      <c r="A260" s="203" t="s">
        <v>259</v>
      </c>
      <c r="B260" s="193" t="s">
        <v>368</v>
      </c>
      <c r="D260" s="505"/>
      <c r="E260" s="646"/>
      <c r="F260" s="524"/>
      <c r="G260" s="157"/>
      <c r="H260" s="157"/>
      <c r="I260" s="157"/>
      <c r="J260" s="157"/>
      <c r="K260" s="157"/>
      <c r="L260" s="157"/>
      <c r="M260" s="157"/>
      <c r="N260" s="157"/>
      <c r="O260" s="157"/>
      <c r="P260" s="157"/>
    </row>
    <row r="261" spans="1:16">
      <c r="B261" s="193"/>
      <c r="C261" s="161" t="s">
        <v>350</v>
      </c>
      <c r="D261" s="506">
        <v>1.1000000000000001</v>
      </c>
      <c r="E261" s="646"/>
      <c r="F261" s="503">
        <f>D261*E261</f>
        <v>0</v>
      </c>
      <c r="G261" s="157"/>
      <c r="H261" s="157"/>
      <c r="I261" s="157"/>
      <c r="J261" s="157"/>
      <c r="K261" s="157"/>
      <c r="L261" s="157"/>
      <c r="M261" s="157"/>
      <c r="N261" s="157"/>
      <c r="O261" s="157"/>
      <c r="P261" s="157"/>
    </row>
    <row r="262" spans="1:16">
      <c r="B262" s="193"/>
      <c r="D262" s="505"/>
      <c r="E262" s="646"/>
      <c r="F262" s="502"/>
      <c r="G262" s="157"/>
      <c r="H262" s="157"/>
      <c r="I262" s="157"/>
      <c r="J262" s="157"/>
      <c r="K262" s="157"/>
      <c r="L262" s="157"/>
      <c r="M262" s="157"/>
      <c r="N262" s="157"/>
      <c r="O262" s="157"/>
      <c r="P262" s="157"/>
    </row>
    <row r="263" spans="1:16" ht="63.75">
      <c r="A263" s="203" t="s">
        <v>260</v>
      </c>
      <c r="B263" s="193" t="s">
        <v>369</v>
      </c>
      <c r="D263" s="505"/>
      <c r="E263" s="646"/>
      <c r="F263" s="524"/>
      <c r="G263" s="157"/>
      <c r="H263" s="157"/>
      <c r="I263" s="157"/>
      <c r="J263" s="157"/>
      <c r="K263" s="157"/>
      <c r="L263" s="157"/>
      <c r="M263" s="157"/>
      <c r="N263" s="157"/>
      <c r="O263" s="157"/>
      <c r="P263" s="157"/>
    </row>
    <row r="264" spans="1:16">
      <c r="B264" s="193"/>
      <c r="C264" s="161" t="s">
        <v>288</v>
      </c>
      <c r="D264" s="506">
        <v>1</v>
      </c>
      <c r="E264" s="646"/>
      <c r="F264" s="503">
        <f>D264*E264</f>
        <v>0</v>
      </c>
      <c r="G264" s="157"/>
      <c r="H264" s="157"/>
      <c r="I264" s="157"/>
      <c r="J264" s="157"/>
      <c r="K264" s="157"/>
      <c r="L264" s="157"/>
      <c r="M264" s="157"/>
      <c r="N264" s="157"/>
      <c r="O264" s="157"/>
      <c r="P264" s="157"/>
    </row>
    <row r="265" spans="1:16" ht="14.25">
      <c r="B265" s="193"/>
      <c r="D265" s="505"/>
      <c r="E265" s="646"/>
      <c r="F265" s="524"/>
      <c r="G265" s="157"/>
      <c r="H265" s="157"/>
      <c r="I265" s="157"/>
      <c r="J265" s="157"/>
      <c r="K265" s="157"/>
      <c r="L265" s="157"/>
      <c r="M265" s="157"/>
      <c r="N265" s="157"/>
      <c r="O265" s="157"/>
      <c r="P265" s="157"/>
    </row>
    <row r="266" spans="1:16" ht="38.25">
      <c r="A266" s="203" t="s">
        <v>261</v>
      </c>
      <c r="B266" s="193" t="s">
        <v>370</v>
      </c>
      <c r="D266" s="505"/>
      <c r="E266" s="646"/>
      <c r="F266" s="524"/>
      <c r="G266" s="157"/>
      <c r="H266" s="157"/>
      <c r="I266" s="157"/>
      <c r="J266" s="157"/>
      <c r="K266" s="157"/>
      <c r="L266" s="157"/>
      <c r="M266" s="157"/>
      <c r="N266" s="157"/>
      <c r="O266" s="157"/>
      <c r="P266" s="157"/>
    </row>
    <row r="267" spans="1:16">
      <c r="B267" s="193"/>
      <c r="C267" s="161" t="s">
        <v>371</v>
      </c>
      <c r="D267" s="506">
        <v>30</v>
      </c>
      <c r="E267" s="646"/>
      <c r="F267" s="503">
        <f>D267*E267</f>
        <v>0</v>
      </c>
      <c r="G267" s="157"/>
      <c r="H267" s="157"/>
      <c r="I267" s="157"/>
      <c r="J267" s="157"/>
      <c r="K267" s="157"/>
      <c r="L267" s="157"/>
      <c r="M267" s="157"/>
      <c r="N267" s="157"/>
      <c r="O267" s="157"/>
      <c r="P267" s="157"/>
    </row>
    <row r="268" spans="1:16" ht="14.25">
      <c r="B268" s="193"/>
      <c r="D268" s="505"/>
      <c r="E268" s="646"/>
      <c r="F268" s="524"/>
      <c r="G268" s="157"/>
      <c r="H268" s="157"/>
      <c r="I268" s="157"/>
      <c r="J268" s="157"/>
      <c r="K268" s="157"/>
      <c r="L268" s="157"/>
      <c r="M268" s="157"/>
      <c r="N268" s="157"/>
      <c r="O268" s="157"/>
      <c r="P268" s="157"/>
    </row>
    <row r="269" spans="1:16" ht="25.5">
      <c r="A269" s="203" t="s">
        <v>262</v>
      </c>
      <c r="B269" s="193" t="s">
        <v>372</v>
      </c>
      <c r="D269" s="505"/>
      <c r="E269" s="646"/>
      <c r="F269" s="524"/>
      <c r="G269" s="157"/>
      <c r="H269" s="157"/>
      <c r="I269" s="157"/>
      <c r="J269" s="157"/>
      <c r="K269" s="157"/>
      <c r="L269" s="157"/>
      <c r="M269" s="157"/>
      <c r="N269" s="157"/>
      <c r="O269" s="157"/>
      <c r="P269" s="157"/>
    </row>
    <row r="270" spans="1:16">
      <c r="B270" s="193"/>
      <c r="C270" s="161" t="s">
        <v>288</v>
      </c>
      <c r="D270" s="506">
        <v>1</v>
      </c>
      <c r="E270" s="646"/>
      <c r="F270" s="503">
        <f>D270*E270</f>
        <v>0</v>
      </c>
      <c r="G270" s="157"/>
      <c r="H270" s="157"/>
      <c r="I270" s="157"/>
      <c r="J270" s="157"/>
      <c r="K270" s="157"/>
      <c r="L270" s="157"/>
      <c r="M270" s="157"/>
      <c r="N270" s="157"/>
      <c r="O270" s="157"/>
      <c r="P270" s="157"/>
    </row>
    <row r="271" spans="1:16">
      <c r="B271" s="210"/>
      <c r="E271" s="648"/>
      <c r="F271" s="527"/>
      <c r="G271" s="157"/>
      <c r="H271" s="157"/>
      <c r="I271" s="157"/>
      <c r="J271" s="157"/>
      <c r="K271" s="157"/>
      <c r="L271" s="157"/>
      <c r="M271" s="157"/>
      <c r="N271" s="157"/>
      <c r="O271" s="157"/>
      <c r="P271" s="157"/>
    </row>
    <row r="272" spans="1:16">
      <c r="A272" s="175"/>
      <c r="B272" s="563" t="s">
        <v>373</v>
      </c>
      <c r="C272" s="564"/>
      <c r="D272" s="565"/>
      <c r="E272" s="655"/>
      <c r="F272" s="559">
        <f>SUM(F226:F271)</f>
        <v>0</v>
      </c>
      <c r="G272" s="157"/>
      <c r="H272" s="157"/>
      <c r="I272" s="157"/>
      <c r="J272" s="157"/>
      <c r="K272" s="157"/>
      <c r="L272" s="157"/>
      <c r="M272" s="157"/>
      <c r="N272" s="157"/>
      <c r="O272" s="157"/>
      <c r="P272" s="157"/>
    </row>
    <row r="273" spans="1:16">
      <c r="A273" s="212"/>
      <c r="B273" s="213"/>
      <c r="C273" s="178"/>
      <c r="D273" s="528"/>
      <c r="E273" s="648"/>
      <c r="F273" s="527"/>
      <c r="G273" s="157"/>
      <c r="H273" s="157"/>
      <c r="I273" s="157"/>
      <c r="J273" s="157"/>
      <c r="K273" s="157"/>
      <c r="L273" s="157"/>
      <c r="M273" s="157"/>
      <c r="N273" s="157"/>
      <c r="O273" s="157"/>
      <c r="P273" s="157"/>
    </row>
    <row r="274" spans="1:16" ht="25.5">
      <c r="A274" s="165" t="s">
        <v>277</v>
      </c>
      <c r="B274" s="166" t="s">
        <v>278</v>
      </c>
      <c r="C274" s="165" t="s">
        <v>279</v>
      </c>
      <c r="D274" s="412" t="s">
        <v>280</v>
      </c>
      <c r="E274" s="412" t="s">
        <v>281</v>
      </c>
      <c r="F274" s="413" t="s">
        <v>282</v>
      </c>
      <c r="G274" s="157"/>
      <c r="H274" s="157"/>
      <c r="I274" s="157"/>
      <c r="J274" s="157"/>
      <c r="K274" s="157"/>
      <c r="L274" s="157"/>
      <c r="M274" s="157"/>
      <c r="N274" s="157"/>
      <c r="O274" s="157"/>
      <c r="P274" s="157"/>
    </row>
    <row r="275" spans="1:16">
      <c r="B275" s="210"/>
      <c r="E275" s="648"/>
      <c r="F275" s="527"/>
      <c r="G275" s="157"/>
      <c r="H275" s="157"/>
      <c r="I275" s="157"/>
      <c r="J275" s="157"/>
      <c r="K275" s="157"/>
      <c r="L275" s="157"/>
      <c r="M275" s="157"/>
      <c r="N275" s="157"/>
      <c r="O275" s="157"/>
      <c r="P275" s="157"/>
    </row>
    <row r="276" spans="1:16">
      <c r="B276" s="210" t="s">
        <v>374</v>
      </c>
      <c r="E276" s="648"/>
      <c r="F276" s="527"/>
      <c r="G276" s="157"/>
      <c r="H276" s="157"/>
      <c r="I276" s="157"/>
      <c r="J276" s="157"/>
      <c r="K276" s="157"/>
      <c r="L276" s="157"/>
      <c r="M276" s="157"/>
      <c r="N276" s="157"/>
      <c r="O276" s="157"/>
      <c r="P276" s="157"/>
    </row>
    <row r="277" spans="1:16">
      <c r="B277" s="193"/>
      <c r="D277" s="505"/>
      <c r="E277" s="648"/>
      <c r="F277" s="527"/>
      <c r="G277" s="157"/>
      <c r="H277" s="157"/>
      <c r="I277" s="157"/>
      <c r="J277" s="157"/>
      <c r="K277" s="157"/>
      <c r="L277" s="157"/>
      <c r="M277" s="157"/>
      <c r="N277" s="157"/>
      <c r="O277" s="157"/>
      <c r="P277" s="157"/>
    </row>
    <row r="278" spans="1:16" ht="63.75">
      <c r="A278" s="203" t="s">
        <v>0</v>
      </c>
      <c r="B278" s="193" t="s">
        <v>375</v>
      </c>
      <c r="D278" s="505"/>
      <c r="E278" s="648"/>
      <c r="F278" s="527"/>
      <c r="G278" s="157"/>
      <c r="H278" s="157"/>
      <c r="I278" s="157"/>
      <c r="J278" s="157"/>
      <c r="K278" s="157"/>
      <c r="L278" s="157"/>
      <c r="M278" s="157"/>
      <c r="N278" s="157"/>
      <c r="O278" s="157"/>
      <c r="P278" s="157"/>
    </row>
    <row r="279" spans="1:16">
      <c r="B279" s="193"/>
      <c r="C279" s="161" t="s">
        <v>350</v>
      </c>
      <c r="D279" s="506">
        <v>20.8</v>
      </c>
      <c r="E279" s="646"/>
      <c r="F279" s="503">
        <f>D279*E279</f>
        <v>0</v>
      </c>
      <c r="G279" s="157"/>
      <c r="H279" s="157"/>
      <c r="I279" s="157"/>
      <c r="J279" s="157"/>
      <c r="K279" s="157"/>
      <c r="L279" s="157"/>
      <c r="M279" s="157"/>
      <c r="N279" s="157"/>
      <c r="O279" s="157"/>
      <c r="P279" s="157"/>
    </row>
    <row r="280" spans="1:16" ht="14.25">
      <c r="B280" s="193"/>
      <c r="D280" s="505"/>
      <c r="E280" s="646"/>
      <c r="F280" s="526"/>
      <c r="G280" s="157"/>
      <c r="H280" s="157"/>
      <c r="I280" s="157"/>
      <c r="J280" s="157"/>
      <c r="K280" s="157"/>
      <c r="L280" s="157"/>
      <c r="M280" s="157"/>
      <c r="N280" s="157"/>
      <c r="O280" s="157"/>
      <c r="P280" s="157"/>
    </row>
    <row r="281" spans="1:16" ht="66" customHeight="1">
      <c r="A281" s="203" t="s">
        <v>1</v>
      </c>
      <c r="B281" s="193" t="s">
        <v>376</v>
      </c>
      <c r="D281" s="505"/>
      <c r="E281" s="646"/>
      <c r="F281" s="526"/>
      <c r="G281" s="157"/>
      <c r="H281" s="157"/>
      <c r="I281" s="157"/>
      <c r="J281" s="157"/>
      <c r="K281" s="157"/>
      <c r="L281" s="157"/>
      <c r="M281" s="157"/>
      <c r="N281" s="157"/>
      <c r="O281" s="157"/>
      <c r="P281" s="157"/>
    </row>
    <row r="282" spans="1:16" ht="38.25">
      <c r="B282" s="193" t="s">
        <v>377</v>
      </c>
      <c r="D282" s="505"/>
      <c r="E282" s="646"/>
      <c r="F282" s="526"/>
      <c r="G282" s="157"/>
      <c r="H282" s="157"/>
      <c r="I282" s="157"/>
      <c r="J282" s="157"/>
      <c r="K282" s="157"/>
      <c r="L282" s="157"/>
      <c r="M282" s="157"/>
      <c r="N282" s="157"/>
      <c r="O282" s="157"/>
      <c r="P282" s="157"/>
    </row>
    <row r="283" spans="1:16">
      <c r="B283" s="193"/>
      <c r="C283" s="161" t="s">
        <v>350</v>
      </c>
      <c r="D283" s="506">
        <v>7</v>
      </c>
      <c r="E283" s="646"/>
      <c r="F283" s="503">
        <f>D283*E283</f>
        <v>0</v>
      </c>
      <c r="G283" s="157"/>
      <c r="H283" s="157"/>
      <c r="I283" s="157"/>
      <c r="J283" s="157"/>
      <c r="K283" s="157"/>
      <c r="L283" s="157"/>
      <c r="M283" s="157"/>
      <c r="N283" s="157"/>
      <c r="O283" s="157"/>
      <c r="P283" s="157"/>
    </row>
    <row r="284" spans="1:16" ht="14.25">
      <c r="B284" s="193"/>
      <c r="D284" s="505"/>
      <c r="E284" s="646"/>
      <c r="F284" s="526"/>
      <c r="G284" s="157"/>
      <c r="H284" s="157"/>
      <c r="I284" s="157"/>
      <c r="J284" s="157"/>
      <c r="K284" s="157"/>
      <c r="L284" s="157"/>
      <c r="M284" s="157"/>
      <c r="N284" s="157"/>
      <c r="O284" s="157"/>
      <c r="P284" s="157"/>
    </row>
    <row r="285" spans="1:16" ht="66" customHeight="1">
      <c r="A285" s="203" t="s">
        <v>2</v>
      </c>
      <c r="B285" s="193" t="s">
        <v>378</v>
      </c>
      <c r="D285" s="505"/>
      <c r="E285" s="646"/>
      <c r="F285" s="524"/>
      <c r="G285" s="157"/>
      <c r="H285" s="157"/>
      <c r="I285" s="157"/>
      <c r="J285" s="157"/>
      <c r="K285" s="157"/>
      <c r="L285" s="157"/>
      <c r="M285" s="157"/>
      <c r="N285" s="157"/>
      <c r="O285" s="157"/>
      <c r="P285" s="157"/>
    </row>
    <row r="286" spans="1:16">
      <c r="B286" s="193"/>
      <c r="C286" s="161" t="s">
        <v>350</v>
      </c>
      <c r="D286" s="506">
        <v>1.1000000000000001</v>
      </c>
      <c r="E286" s="646"/>
      <c r="F286" s="503">
        <f>D286*E286</f>
        <v>0</v>
      </c>
      <c r="G286" s="157"/>
      <c r="H286" s="157"/>
      <c r="I286" s="157"/>
      <c r="J286" s="157"/>
      <c r="K286" s="157"/>
      <c r="L286" s="157"/>
      <c r="M286" s="157"/>
      <c r="N286" s="157"/>
      <c r="O286" s="157"/>
      <c r="P286" s="157"/>
    </row>
    <row r="287" spans="1:16">
      <c r="B287" s="210"/>
      <c r="E287" s="648"/>
      <c r="F287" s="527"/>
      <c r="G287" s="157"/>
      <c r="H287" s="157"/>
      <c r="I287" s="157"/>
      <c r="J287" s="157"/>
      <c r="K287" s="157"/>
      <c r="L287" s="157"/>
      <c r="M287" s="157"/>
      <c r="N287" s="157"/>
      <c r="O287" s="157"/>
      <c r="P287" s="157"/>
    </row>
    <row r="288" spans="1:16">
      <c r="B288" s="563" t="s">
        <v>379</v>
      </c>
      <c r="C288" s="564"/>
      <c r="D288" s="565"/>
      <c r="E288" s="655"/>
      <c r="F288" s="559">
        <f>SUM(F279:F287)</f>
        <v>0</v>
      </c>
      <c r="G288" s="157"/>
      <c r="H288" s="157"/>
      <c r="I288" s="157"/>
      <c r="J288" s="157"/>
      <c r="K288" s="157"/>
      <c r="L288" s="157"/>
      <c r="M288" s="157"/>
      <c r="N288" s="157"/>
      <c r="O288" s="157"/>
      <c r="P288" s="157"/>
    </row>
    <row r="289" spans="1:16">
      <c r="B289" s="210"/>
      <c r="E289" s="648"/>
      <c r="F289" s="527"/>
      <c r="G289" s="157"/>
      <c r="H289" s="157"/>
      <c r="I289" s="157"/>
      <c r="J289" s="157"/>
      <c r="K289" s="157"/>
      <c r="L289" s="157"/>
      <c r="M289" s="157"/>
      <c r="N289" s="157"/>
      <c r="O289" s="157"/>
      <c r="P289" s="157"/>
    </row>
    <row r="290" spans="1:16" ht="25.5">
      <c r="A290" s="165" t="s">
        <v>277</v>
      </c>
      <c r="B290" s="166" t="s">
        <v>278</v>
      </c>
      <c r="C290" s="165" t="s">
        <v>279</v>
      </c>
      <c r="D290" s="412" t="s">
        <v>280</v>
      </c>
      <c r="E290" s="412" t="s">
        <v>281</v>
      </c>
      <c r="F290" s="413" t="s">
        <v>282</v>
      </c>
      <c r="G290" s="157"/>
      <c r="H290" s="157"/>
      <c r="I290" s="157"/>
      <c r="J290" s="157"/>
      <c r="K290" s="157"/>
      <c r="L290" s="157"/>
      <c r="M290" s="157"/>
      <c r="N290" s="157"/>
      <c r="O290" s="157"/>
      <c r="P290" s="157"/>
    </row>
    <row r="291" spans="1:16">
      <c r="B291" s="210"/>
      <c r="E291" s="648"/>
      <c r="F291" s="527"/>
      <c r="G291" s="157"/>
      <c r="H291" s="157"/>
      <c r="I291" s="157"/>
      <c r="J291" s="157"/>
      <c r="K291" s="157"/>
      <c r="L291" s="157"/>
      <c r="M291" s="157"/>
      <c r="N291" s="157"/>
      <c r="O291" s="157"/>
      <c r="P291" s="157"/>
    </row>
    <row r="292" spans="1:16">
      <c r="B292" s="210" t="s">
        <v>380</v>
      </c>
      <c r="E292" s="648"/>
      <c r="F292" s="527"/>
      <c r="G292" s="157"/>
      <c r="H292" s="157"/>
      <c r="I292" s="157"/>
      <c r="J292" s="157"/>
      <c r="K292" s="157"/>
      <c r="L292" s="157"/>
      <c r="M292" s="157"/>
      <c r="N292" s="157"/>
      <c r="O292" s="157"/>
      <c r="P292" s="157"/>
    </row>
    <row r="293" spans="1:16">
      <c r="B293" s="193"/>
      <c r="D293" s="505"/>
      <c r="E293" s="648"/>
      <c r="F293" s="527"/>
      <c r="G293" s="157"/>
      <c r="H293" s="157"/>
      <c r="I293" s="157"/>
      <c r="J293" s="157"/>
      <c r="K293" s="157"/>
      <c r="L293" s="157"/>
      <c r="M293" s="157"/>
      <c r="N293" s="157"/>
      <c r="O293" s="157"/>
      <c r="P293" s="157"/>
    </row>
    <row r="294" spans="1:16" ht="76.5" customHeight="1">
      <c r="A294" s="203" t="s">
        <v>0</v>
      </c>
      <c r="B294" s="193" t="s">
        <v>381</v>
      </c>
      <c r="D294" s="505"/>
      <c r="E294" s="648"/>
      <c r="F294" s="527"/>
      <c r="G294" s="157"/>
      <c r="H294" s="157"/>
      <c r="I294" s="157"/>
      <c r="J294" s="157"/>
      <c r="K294" s="157"/>
      <c r="L294" s="157"/>
      <c r="M294" s="157"/>
      <c r="N294" s="157"/>
      <c r="O294" s="157"/>
      <c r="P294" s="157"/>
    </row>
    <row r="295" spans="1:16" ht="25.5">
      <c r="B295" s="193" t="s">
        <v>382</v>
      </c>
      <c r="C295" s="161" t="s">
        <v>42</v>
      </c>
      <c r="D295" s="506">
        <v>1</v>
      </c>
      <c r="E295" s="646"/>
      <c r="F295" s="503">
        <f>D295*E295</f>
        <v>0</v>
      </c>
      <c r="G295" s="157"/>
      <c r="H295" s="157"/>
      <c r="I295" s="157"/>
      <c r="J295" s="157"/>
      <c r="K295" s="157"/>
      <c r="L295" s="157"/>
      <c r="M295" s="157"/>
      <c r="N295" s="157"/>
      <c r="O295" s="157"/>
      <c r="P295" s="157"/>
    </row>
    <row r="296" spans="1:16" ht="14.25">
      <c r="B296" s="193"/>
      <c r="D296" s="505"/>
      <c r="E296" s="646"/>
      <c r="F296" s="524"/>
      <c r="G296" s="157"/>
      <c r="H296" s="157"/>
      <c r="I296" s="157"/>
      <c r="J296" s="157"/>
      <c r="K296" s="157"/>
      <c r="L296" s="157"/>
      <c r="M296" s="157"/>
      <c r="N296" s="157"/>
      <c r="O296" s="157"/>
      <c r="P296" s="157"/>
    </row>
    <row r="297" spans="1:16" ht="63.75">
      <c r="A297" s="203" t="s">
        <v>1</v>
      </c>
      <c r="B297" s="193" t="s">
        <v>383</v>
      </c>
      <c r="C297" s="161" t="s">
        <v>42</v>
      </c>
      <c r="D297" s="506">
        <v>1</v>
      </c>
      <c r="E297" s="646"/>
      <c r="F297" s="503">
        <f>D297*E297</f>
        <v>0</v>
      </c>
      <c r="G297" s="157"/>
      <c r="H297" s="157"/>
      <c r="I297" s="157"/>
      <c r="J297" s="157"/>
      <c r="K297" s="157"/>
      <c r="L297" s="157"/>
      <c r="M297" s="157"/>
      <c r="N297" s="157"/>
      <c r="O297" s="157"/>
      <c r="P297" s="157"/>
    </row>
    <row r="298" spans="1:16" ht="14.25">
      <c r="B298" s="193"/>
      <c r="D298" s="505"/>
      <c r="E298" s="646"/>
      <c r="F298" s="524"/>
      <c r="G298" s="157"/>
      <c r="H298" s="157"/>
      <c r="I298" s="157"/>
      <c r="J298" s="157"/>
      <c r="K298" s="157"/>
      <c r="L298" s="157"/>
      <c r="M298" s="157"/>
      <c r="N298" s="157"/>
      <c r="O298" s="157"/>
      <c r="P298" s="157"/>
    </row>
    <row r="299" spans="1:16" ht="38.25">
      <c r="A299" s="203" t="s">
        <v>2</v>
      </c>
      <c r="B299" s="193" t="s">
        <v>384</v>
      </c>
      <c r="D299" s="505"/>
      <c r="E299" s="646"/>
      <c r="F299" s="524"/>
      <c r="G299" s="157"/>
      <c r="H299" s="157"/>
      <c r="I299" s="157"/>
      <c r="J299" s="157"/>
      <c r="K299" s="157"/>
      <c r="L299" s="157"/>
      <c r="M299" s="157"/>
      <c r="N299" s="157"/>
      <c r="O299" s="157"/>
      <c r="P299" s="157"/>
    </row>
    <row r="300" spans="1:16" ht="14.25">
      <c r="B300" s="193" t="s">
        <v>385</v>
      </c>
      <c r="D300" s="505"/>
      <c r="E300" s="646"/>
      <c r="F300" s="524"/>
      <c r="G300" s="157"/>
      <c r="H300" s="157"/>
      <c r="I300" s="157"/>
      <c r="J300" s="157"/>
      <c r="K300" s="157"/>
      <c r="L300" s="157"/>
      <c r="M300" s="157"/>
      <c r="N300" s="157"/>
      <c r="O300" s="157"/>
      <c r="P300" s="157"/>
    </row>
    <row r="301" spans="1:16">
      <c r="B301" s="193"/>
      <c r="C301" s="161" t="s">
        <v>42</v>
      </c>
      <c r="D301" s="506">
        <v>1</v>
      </c>
      <c r="E301" s="646"/>
      <c r="F301" s="503">
        <f>D301*E301</f>
        <v>0</v>
      </c>
      <c r="G301" s="157"/>
      <c r="H301" s="157"/>
      <c r="I301" s="157"/>
      <c r="J301" s="157"/>
      <c r="K301" s="157"/>
      <c r="L301" s="157"/>
      <c r="M301" s="157"/>
      <c r="N301" s="157"/>
      <c r="O301" s="157"/>
      <c r="P301" s="157"/>
    </row>
    <row r="302" spans="1:16">
      <c r="B302" s="210"/>
      <c r="E302" s="648"/>
      <c r="F302" s="527"/>
      <c r="G302" s="157"/>
      <c r="H302" s="157"/>
      <c r="I302" s="157"/>
      <c r="J302" s="157"/>
      <c r="K302" s="157"/>
      <c r="L302" s="157"/>
      <c r="M302" s="157"/>
      <c r="N302" s="157"/>
      <c r="O302" s="157"/>
      <c r="P302" s="157"/>
    </row>
    <row r="303" spans="1:16">
      <c r="B303" s="563" t="s">
        <v>386</v>
      </c>
      <c r="C303" s="564"/>
      <c r="D303" s="565"/>
      <c r="E303" s="655"/>
      <c r="F303" s="559">
        <f>SUM(F295:F302)</f>
        <v>0</v>
      </c>
      <c r="G303" s="157"/>
      <c r="H303" s="157"/>
      <c r="I303" s="157"/>
      <c r="J303" s="157"/>
      <c r="K303" s="157"/>
      <c r="L303" s="157"/>
      <c r="M303" s="157"/>
      <c r="N303" s="157"/>
      <c r="O303" s="157"/>
      <c r="P303" s="157"/>
    </row>
    <row r="304" spans="1:16">
      <c r="B304" s="210"/>
      <c r="E304" s="648"/>
      <c r="F304" s="527"/>
      <c r="G304" s="157"/>
      <c r="H304" s="157"/>
      <c r="I304" s="157"/>
      <c r="J304" s="157"/>
      <c r="K304" s="157"/>
      <c r="L304" s="157"/>
      <c r="M304" s="157"/>
      <c r="N304" s="157"/>
      <c r="O304" s="157"/>
      <c r="P304" s="157"/>
    </row>
    <row r="305" spans="1:16" ht="25.5">
      <c r="A305" s="165" t="s">
        <v>277</v>
      </c>
      <c r="B305" s="166" t="s">
        <v>278</v>
      </c>
      <c r="C305" s="165" t="s">
        <v>279</v>
      </c>
      <c r="D305" s="412" t="s">
        <v>280</v>
      </c>
      <c r="E305" s="412" t="s">
        <v>281</v>
      </c>
      <c r="F305" s="413" t="s">
        <v>282</v>
      </c>
      <c r="G305" s="157"/>
      <c r="H305" s="157"/>
      <c r="I305" s="157"/>
      <c r="J305" s="157"/>
      <c r="K305" s="157"/>
      <c r="L305" s="157"/>
      <c r="M305" s="157"/>
      <c r="N305" s="157"/>
      <c r="O305" s="157"/>
      <c r="P305" s="157"/>
    </row>
    <row r="306" spans="1:16">
      <c r="B306" s="210"/>
      <c r="E306" s="648"/>
      <c r="F306" s="527"/>
      <c r="G306" s="157"/>
      <c r="H306" s="157"/>
      <c r="I306" s="157"/>
      <c r="J306" s="157"/>
      <c r="K306" s="157"/>
      <c r="L306" s="157"/>
      <c r="M306" s="157"/>
      <c r="N306" s="157"/>
      <c r="O306" s="157"/>
      <c r="P306" s="157"/>
    </row>
    <row r="307" spans="1:16">
      <c r="B307" s="210" t="s">
        <v>387</v>
      </c>
      <c r="E307" s="648"/>
      <c r="F307" s="527"/>
      <c r="G307" s="157"/>
      <c r="H307" s="157"/>
      <c r="I307" s="157"/>
      <c r="J307" s="157"/>
      <c r="K307" s="157"/>
      <c r="L307" s="157"/>
      <c r="M307" s="157"/>
      <c r="N307" s="157"/>
      <c r="O307" s="157"/>
      <c r="P307" s="157"/>
    </row>
    <row r="308" spans="1:16">
      <c r="B308" s="210"/>
      <c r="E308" s="648"/>
      <c r="F308" s="527"/>
      <c r="G308" s="157"/>
      <c r="H308" s="157"/>
      <c r="I308" s="157"/>
      <c r="J308" s="157"/>
      <c r="K308" s="157"/>
      <c r="L308" s="157"/>
      <c r="M308" s="157"/>
      <c r="N308" s="157"/>
      <c r="O308" s="157"/>
      <c r="P308" s="157"/>
    </row>
    <row r="309" spans="1:16" ht="89.25">
      <c r="A309" s="203" t="s">
        <v>0</v>
      </c>
      <c r="B309" s="193" t="s">
        <v>388</v>
      </c>
      <c r="D309" s="505"/>
      <c r="E309" s="648"/>
      <c r="F309" s="527"/>
      <c r="G309" s="157"/>
      <c r="H309" s="157"/>
      <c r="I309" s="157"/>
      <c r="J309" s="157"/>
      <c r="K309" s="157"/>
      <c r="L309" s="157"/>
      <c r="M309" s="157"/>
      <c r="N309" s="157"/>
      <c r="O309" s="157"/>
      <c r="P309" s="157"/>
    </row>
    <row r="310" spans="1:16">
      <c r="B310" s="193"/>
      <c r="C310" s="161" t="s">
        <v>285</v>
      </c>
      <c r="D310" s="506">
        <v>12</v>
      </c>
      <c r="E310" s="646"/>
      <c r="F310" s="503">
        <f>D310*E310</f>
        <v>0</v>
      </c>
      <c r="G310" s="157"/>
      <c r="H310" s="157"/>
      <c r="I310" s="157"/>
      <c r="J310" s="157"/>
      <c r="K310" s="157"/>
      <c r="L310" s="157"/>
      <c r="M310" s="157"/>
      <c r="N310" s="157"/>
      <c r="O310" s="157"/>
      <c r="P310" s="157"/>
    </row>
    <row r="311" spans="1:16" ht="14.25">
      <c r="B311" s="193"/>
      <c r="D311" s="505"/>
      <c r="E311" s="646"/>
      <c r="F311" s="524"/>
      <c r="G311" s="157"/>
      <c r="H311" s="157"/>
      <c r="I311" s="157"/>
      <c r="J311" s="157"/>
      <c r="K311" s="157"/>
      <c r="L311" s="157"/>
      <c r="M311" s="157"/>
      <c r="N311" s="157"/>
      <c r="O311" s="157"/>
      <c r="P311" s="157"/>
    </row>
    <row r="312" spans="1:16" ht="51">
      <c r="A312" s="203" t="s">
        <v>1</v>
      </c>
      <c r="B312" s="193" t="s">
        <v>389</v>
      </c>
      <c r="D312" s="505"/>
      <c r="E312" s="646"/>
      <c r="F312" s="524"/>
      <c r="G312" s="157"/>
      <c r="H312" s="157"/>
      <c r="I312" s="157"/>
      <c r="J312" s="157"/>
      <c r="K312" s="157"/>
      <c r="L312" s="157"/>
      <c r="M312" s="157"/>
      <c r="N312" s="157"/>
      <c r="O312" s="157"/>
      <c r="P312" s="157"/>
    </row>
    <row r="313" spans="1:16">
      <c r="B313" s="193"/>
      <c r="C313" s="161" t="s">
        <v>350</v>
      </c>
      <c r="D313" s="506">
        <v>14</v>
      </c>
      <c r="E313" s="646"/>
      <c r="F313" s="503">
        <f>D313*E313</f>
        <v>0</v>
      </c>
      <c r="G313" s="157"/>
      <c r="H313" s="157"/>
      <c r="I313" s="157"/>
      <c r="J313" s="157"/>
      <c r="K313" s="157"/>
      <c r="L313" s="157"/>
      <c r="M313" s="157"/>
      <c r="N313" s="157"/>
      <c r="O313" s="157"/>
      <c r="P313" s="157"/>
    </row>
    <row r="314" spans="1:16">
      <c r="B314" s="210"/>
      <c r="E314" s="648"/>
      <c r="F314" s="527"/>
      <c r="G314" s="157"/>
      <c r="H314" s="157"/>
      <c r="I314" s="157"/>
      <c r="J314" s="157"/>
      <c r="K314" s="157"/>
      <c r="L314" s="157"/>
      <c r="M314" s="157"/>
      <c r="N314" s="157"/>
      <c r="O314" s="157"/>
      <c r="P314" s="157"/>
    </row>
    <row r="315" spans="1:16">
      <c r="B315" s="563" t="s">
        <v>390</v>
      </c>
      <c r="C315" s="564"/>
      <c r="D315" s="565"/>
      <c r="E315" s="655"/>
      <c r="F315" s="559">
        <f>SUM(F310:F314)</f>
        <v>0</v>
      </c>
      <c r="G315" s="157"/>
      <c r="H315" s="157"/>
      <c r="I315" s="157"/>
      <c r="J315" s="157"/>
      <c r="K315" s="157"/>
      <c r="L315" s="157"/>
      <c r="M315" s="157"/>
      <c r="N315" s="157"/>
      <c r="O315" s="157"/>
      <c r="P315" s="157"/>
    </row>
    <row r="316" spans="1:16">
      <c r="B316" s="210"/>
      <c r="E316" s="648"/>
      <c r="F316" s="527"/>
      <c r="G316" s="157"/>
      <c r="H316" s="157"/>
      <c r="I316" s="157"/>
      <c r="J316" s="157"/>
      <c r="K316" s="157"/>
      <c r="L316" s="157"/>
      <c r="M316" s="157"/>
      <c r="N316" s="157"/>
      <c r="O316" s="157"/>
      <c r="P316" s="157"/>
    </row>
    <row r="317" spans="1:16" ht="25.5">
      <c r="A317" s="165" t="s">
        <v>277</v>
      </c>
      <c r="B317" s="166" t="s">
        <v>278</v>
      </c>
      <c r="C317" s="165" t="s">
        <v>279</v>
      </c>
      <c r="D317" s="412" t="s">
        <v>280</v>
      </c>
      <c r="E317" s="412" t="s">
        <v>281</v>
      </c>
      <c r="F317" s="413" t="s">
        <v>282</v>
      </c>
      <c r="G317" s="157"/>
      <c r="H317" s="157"/>
      <c r="I317" s="157"/>
      <c r="J317" s="157"/>
      <c r="K317" s="157"/>
      <c r="L317" s="157"/>
      <c r="M317" s="157"/>
      <c r="N317" s="157"/>
      <c r="O317" s="157"/>
      <c r="P317" s="157"/>
    </row>
    <row r="318" spans="1:16">
      <c r="B318" s="210"/>
      <c r="E318" s="648"/>
      <c r="F318" s="527"/>
      <c r="G318" s="157"/>
      <c r="H318" s="157"/>
      <c r="I318" s="157"/>
      <c r="J318" s="157"/>
      <c r="K318" s="157"/>
      <c r="L318" s="157"/>
      <c r="M318" s="157"/>
      <c r="N318" s="157"/>
      <c r="O318" s="157"/>
      <c r="P318" s="157"/>
    </row>
    <row r="319" spans="1:16">
      <c r="B319" s="210" t="s">
        <v>391</v>
      </c>
      <c r="E319" s="648"/>
      <c r="F319" s="527"/>
      <c r="G319" s="157"/>
      <c r="H319" s="157"/>
      <c r="I319" s="157"/>
      <c r="J319" s="157"/>
      <c r="K319" s="157"/>
      <c r="L319" s="157"/>
      <c r="M319" s="157"/>
      <c r="N319" s="157"/>
      <c r="O319" s="157"/>
      <c r="P319" s="157"/>
    </row>
    <row r="320" spans="1:16">
      <c r="B320" s="210"/>
      <c r="E320" s="648"/>
      <c r="F320" s="527"/>
      <c r="G320" s="157"/>
      <c r="H320" s="157"/>
      <c r="I320" s="157"/>
      <c r="J320" s="157"/>
      <c r="K320" s="157"/>
      <c r="L320" s="157"/>
      <c r="M320" s="157"/>
      <c r="N320" s="157"/>
      <c r="O320" s="157"/>
      <c r="P320" s="157"/>
    </row>
    <row r="321" spans="1:16" ht="39.75" customHeight="1">
      <c r="A321" s="203" t="s">
        <v>0</v>
      </c>
      <c r="B321" s="193" t="s">
        <v>392</v>
      </c>
      <c r="D321" s="505"/>
      <c r="E321" s="648"/>
      <c r="F321" s="527"/>
      <c r="G321" s="157"/>
      <c r="H321" s="157"/>
      <c r="I321" s="157"/>
      <c r="J321" s="157"/>
      <c r="K321" s="157"/>
      <c r="L321" s="157"/>
      <c r="M321" s="157"/>
      <c r="N321" s="157"/>
      <c r="O321" s="157"/>
      <c r="P321" s="157"/>
    </row>
    <row r="322" spans="1:16">
      <c r="B322" s="193"/>
      <c r="C322" s="161" t="s">
        <v>285</v>
      </c>
      <c r="D322" s="506">
        <v>49</v>
      </c>
      <c r="E322" s="646"/>
      <c r="F322" s="503">
        <f>D322*E322</f>
        <v>0</v>
      </c>
      <c r="G322" s="157"/>
      <c r="H322" s="157"/>
      <c r="I322" s="157"/>
      <c r="J322" s="157"/>
      <c r="K322" s="157"/>
      <c r="L322" s="157"/>
      <c r="M322" s="157"/>
      <c r="N322" s="157"/>
      <c r="O322" s="157"/>
      <c r="P322" s="157"/>
    </row>
    <row r="323" spans="1:16" ht="14.25">
      <c r="B323" s="193"/>
      <c r="D323" s="505"/>
      <c r="E323" s="646"/>
      <c r="F323" s="524"/>
      <c r="G323" s="157"/>
      <c r="H323" s="157"/>
      <c r="I323" s="157"/>
      <c r="J323" s="157"/>
      <c r="K323" s="157"/>
      <c r="L323" s="157"/>
      <c r="M323" s="157"/>
      <c r="N323" s="157"/>
      <c r="O323" s="157"/>
      <c r="P323" s="157"/>
    </row>
    <row r="324" spans="1:16" ht="51.75" customHeight="1">
      <c r="A324" s="203" t="s">
        <v>1</v>
      </c>
      <c r="B324" s="193" t="s">
        <v>393</v>
      </c>
      <c r="D324" s="505"/>
      <c r="E324" s="646"/>
      <c r="F324" s="524"/>
      <c r="G324" s="157"/>
      <c r="H324" s="157"/>
      <c r="I324" s="157"/>
      <c r="J324" s="157"/>
      <c r="K324" s="157"/>
      <c r="L324" s="157"/>
      <c r="M324" s="157"/>
      <c r="N324" s="157"/>
      <c r="O324" s="157"/>
      <c r="P324" s="157"/>
    </row>
    <row r="325" spans="1:16" ht="54" customHeight="1">
      <c r="B325" s="193" t="s">
        <v>394</v>
      </c>
      <c r="D325" s="505"/>
      <c r="E325" s="646"/>
      <c r="F325" s="524"/>
      <c r="G325" s="157"/>
      <c r="H325" s="157"/>
      <c r="I325" s="157"/>
      <c r="J325" s="157"/>
      <c r="K325" s="157"/>
      <c r="L325" s="157"/>
      <c r="M325" s="157"/>
      <c r="N325" s="157"/>
      <c r="O325" s="157"/>
      <c r="P325" s="157"/>
    </row>
    <row r="326" spans="1:16">
      <c r="B326" s="208"/>
      <c r="C326" s="161" t="s">
        <v>350</v>
      </c>
      <c r="D326" s="506">
        <v>8</v>
      </c>
      <c r="E326" s="646"/>
      <c r="F326" s="503">
        <f>D326*E326</f>
        <v>0</v>
      </c>
      <c r="G326" s="157"/>
      <c r="H326" s="157"/>
      <c r="I326" s="157"/>
      <c r="J326" s="157"/>
      <c r="K326" s="157"/>
      <c r="L326" s="157"/>
      <c r="M326" s="157"/>
      <c r="N326" s="157"/>
      <c r="O326" s="157"/>
      <c r="P326" s="157"/>
    </row>
    <row r="327" spans="1:16">
      <c r="B327" s="210"/>
      <c r="E327" s="648"/>
      <c r="F327" s="527"/>
      <c r="G327" s="157"/>
      <c r="H327" s="157"/>
      <c r="I327" s="157"/>
      <c r="J327" s="157"/>
      <c r="K327" s="157"/>
      <c r="L327" s="157"/>
      <c r="M327" s="157"/>
      <c r="N327" s="157"/>
      <c r="O327" s="157"/>
      <c r="P327" s="157"/>
    </row>
    <row r="328" spans="1:16">
      <c r="B328" s="563" t="s">
        <v>395</v>
      </c>
      <c r="C328" s="564"/>
      <c r="D328" s="565"/>
      <c r="E328" s="655"/>
      <c r="F328" s="559">
        <f>SUM(F322:F327)</f>
        <v>0</v>
      </c>
      <c r="G328" s="157"/>
      <c r="H328" s="157"/>
      <c r="I328" s="157"/>
      <c r="J328" s="157"/>
      <c r="K328" s="157"/>
      <c r="L328" s="157"/>
      <c r="M328" s="157"/>
      <c r="N328" s="157"/>
      <c r="O328" s="157"/>
      <c r="P328" s="157"/>
    </row>
    <row r="329" spans="1:16">
      <c r="B329" s="210"/>
      <c r="E329" s="648"/>
      <c r="F329" s="527"/>
      <c r="G329" s="157"/>
      <c r="H329" s="157"/>
      <c r="I329" s="157"/>
      <c r="J329" s="157"/>
      <c r="K329" s="157"/>
      <c r="L329" s="157"/>
      <c r="M329" s="157"/>
      <c r="N329" s="157"/>
      <c r="O329" s="157"/>
      <c r="P329" s="157"/>
    </row>
    <row r="330" spans="1:16" ht="25.5">
      <c r="A330" s="165" t="s">
        <v>277</v>
      </c>
      <c r="B330" s="166" t="s">
        <v>278</v>
      </c>
      <c r="C330" s="165" t="s">
        <v>279</v>
      </c>
      <c r="D330" s="412" t="s">
        <v>280</v>
      </c>
      <c r="E330" s="412" t="s">
        <v>281</v>
      </c>
      <c r="F330" s="413" t="s">
        <v>282</v>
      </c>
      <c r="G330" s="157"/>
      <c r="H330" s="157"/>
      <c r="I330" s="157"/>
      <c r="J330" s="157"/>
      <c r="K330" s="157"/>
      <c r="L330" s="157"/>
      <c r="M330" s="157"/>
      <c r="N330" s="157"/>
      <c r="O330" s="157"/>
      <c r="P330" s="157"/>
    </row>
    <row r="331" spans="1:16">
      <c r="B331" s="210"/>
      <c r="E331" s="648"/>
      <c r="F331" s="527"/>
      <c r="G331" s="157"/>
      <c r="H331" s="157"/>
      <c r="I331" s="157"/>
      <c r="J331" s="157"/>
      <c r="K331" s="157"/>
      <c r="L331" s="157"/>
      <c r="M331" s="157"/>
      <c r="N331" s="157"/>
      <c r="O331" s="157"/>
      <c r="P331" s="157"/>
    </row>
    <row r="332" spans="1:16">
      <c r="B332" s="210" t="s">
        <v>396</v>
      </c>
      <c r="E332" s="648"/>
      <c r="F332" s="527"/>
      <c r="G332" s="157"/>
      <c r="H332" s="157"/>
      <c r="I332" s="157"/>
      <c r="J332" s="157"/>
      <c r="K332" s="157"/>
      <c r="L332" s="157"/>
      <c r="M332" s="157"/>
      <c r="N332" s="157"/>
      <c r="O332" s="157"/>
      <c r="P332" s="157"/>
    </row>
    <row r="333" spans="1:16">
      <c r="B333" s="210"/>
      <c r="E333" s="648"/>
      <c r="F333" s="527"/>
      <c r="G333" s="157"/>
      <c r="H333" s="157"/>
      <c r="I333" s="157"/>
      <c r="J333" s="157"/>
      <c r="K333" s="157"/>
      <c r="L333" s="157"/>
      <c r="M333" s="157"/>
      <c r="N333" s="157"/>
      <c r="O333" s="157"/>
      <c r="P333" s="157"/>
    </row>
    <row r="334" spans="1:16" ht="63.75">
      <c r="A334" s="203" t="s">
        <v>0</v>
      </c>
      <c r="B334" s="189" t="s">
        <v>397</v>
      </c>
      <c r="E334" s="648"/>
      <c r="F334" s="527"/>
      <c r="G334" s="157"/>
      <c r="H334" s="157"/>
      <c r="I334" s="157"/>
      <c r="J334" s="157"/>
      <c r="K334" s="157"/>
      <c r="L334" s="157"/>
      <c r="M334" s="157"/>
      <c r="N334" s="157"/>
      <c r="O334" s="157"/>
      <c r="P334" s="157"/>
    </row>
    <row r="335" spans="1:16">
      <c r="B335" s="213" t="s">
        <v>398</v>
      </c>
      <c r="C335" s="178" t="s">
        <v>399</v>
      </c>
      <c r="D335" s="527">
        <v>9</v>
      </c>
      <c r="E335" s="496"/>
      <c r="F335" s="503">
        <f>D335*E335</f>
        <v>0</v>
      </c>
      <c r="G335" s="157"/>
      <c r="H335" s="157"/>
      <c r="I335" s="157"/>
      <c r="J335" s="157"/>
      <c r="K335" s="157"/>
      <c r="L335" s="157"/>
      <c r="M335" s="157"/>
      <c r="N335" s="157"/>
      <c r="O335" s="157"/>
      <c r="P335" s="157"/>
    </row>
    <row r="336" spans="1:16">
      <c r="B336" s="210"/>
      <c r="E336" s="648"/>
      <c r="F336" s="527"/>
      <c r="G336" s="157"/>
      <c r="H336" s="157"/>
      <c r="I336" s="157"/>
      <c r="J336" s="157"/>
      <c r="K336" s="157"/>
      <c r="L336" s="157"/>
      <c r="M336" s="157"/>
      <c r="N336" s="157"/>
      <c r="O336" s="157"/>
      <c r="P336" s="157"/>
    </row>
    <row r="337" spans="1:16" ht="39" customHeight="1">
      <c r="A337" s="203" t="s">
        <v>1</v>
      </c>
      <c r="B337" s="189" t="s">
        <v>400</v>
      </c>
      <c r="E337" s="648"/>
      <c r="F337" s="527"/>
      <c r="G337" s="157"/>
      <c r="H337" s="157"/>
      <c r="I337" s="157"/>
      <c r="J337" s="157"/>
      <c r="K337" s="157"/>
      <c r="L337" s="157"/>
      <c r="M337" s="157"/>
      <c r="N337" s="157"/>
      <c r="O337" s="157"/>
      <c r="P337" s="157"/>
    </row>
    <row r="338" spans="1:16">
      <c r="B338" s="213" t="s">
        <v>401</v>
      </c>
      <c r="C338" s="178" t="s">
        <v>42</v>
      </c>
      <c r="D338" s="527">
        <v>2</v>
      </c>
      <c r="E338" s="496"/>
      <c r="F338" s="503">
        <f>D338*E338</f>
        <v>0</v>
      </c>
      <c r="G338" s="157"/>
      <c r="H338" s="157"/>
      <c r="I338" s="157"/>
      <c r="J338" s="157"/>
      <c r="K338" s="157"/>
      <c r="L338" s="157"/>
      <c r="M338" s="157"/>
      <c r="N338" s="157"/>
      <c r="O338" s="157"/>
      <c r="P338" s="157"/>
    </row>
    <row r="339" spans="1:16">
      <c r="B339" s="210"/>
      <c r="E339" s="648"/>
      <c r="F339" s="527"/>
      <c r="G339" s="157"/>
      <c r="H339" s="157"/>
      <c r="I339" s="157"/>
      <c r="J339" s="157"/>
      <c r="K339" s="157"/>
      <c r="L339" s="157"/>
      <c r="M339" s="157"/>
      <c r="N339" s="157"/>
      <c r="O339" s="157"/>
      <c r="P339" s="157"/>
    </row>
    <row r="340" spans="1:16" ht="103.5" customHeight="1">
      <c r="A340" s="203" t="s">
        <v>2</v>
      </c>
      <c r="B340" s="193" t="s">
        <v>402</v>
      </c>
      <c r="E340" s="648"/>
      <c r="F340" s="527"/>
      <c r="G340" s="157"/>
      <c r="H340" s="157"/>
      <c r="I340" s="157"/>
      <c r="J340" s="157"/>
      <c r="K340" s="157"/>
      <c r="L340" s="157"/>
      <c r="M340" s="157"/>
      <c r="N340" s="157"/>
      <c r="O340" s="157"/>
      <c r="P340" s="157"/>
    </row>
    <row r="341" spans="1:16">
      <c r="B341" s="210"/>
      <c r="E341" s="648"/>
      <c r="F341" s="527"/>
      <c r="G341" s="157"/>
      <c r="H341" s="157"/>
      <c r="I341" s="157"/>
      <c r="J341" s="157"/>
      <c r="K341" s="157"/>
      <c r="L341" s="157"/>
      <c r="M341" s="157"/>
      <c r="N341" s="157"/>
      <c r="O341" s="157"/>
      <c r="P341" s="157"/>
    </row>
    <row r="342" spans="1:16">
      <c r="B342" s="215" t="s">
        <v>403</v>
      </c>
      <c r="E342" s="648"/>
      <c r="F342" s="527"/>
      <c r="G342" s="157"/>
      <c r="H342" s="157"/>
      <c r="I342" s="157"/>
      <c r="J342" s="157"/>
      <c r="K342" s="157"/>
      <c r="L342" s="157"/>
      <c r="M342" s="157"/>
      <c r="N342" s="157"/>
      <c r="O342" s="157"/>
      <c r="P342" s="157"/>
    </row>
    <row r="343" spans="1:16">
      <c r="B343" s="216" t="s">
        <v>404</v>
      </c>
      <c r="C343" s="178" t="s">
        <v>42</v>
      </c>
      <c r="D343" s="527">
        <v>1</v>
      </c>
      <c r="E343" s="496"/>
      <c r="F343" s="503">
        <f>D343*E343</f>
        <v>0</v>
      </c>
      <c r="G343" s="157"/>
      <c r="H343" s="157"/>
      <c r="I343" s="157"/>
      <c r="J343" s="157"/>
      <c r="K343" s="157"/>
      <c r="L343" s="157"/>
      <c r="M343" s="157"/>
      <c r="N343" s="157"/>
      <c r="O343" s="157"/>
      <c r="P343" s="157"/>
    </row>
    <row r="344" spans="1:16">
      <c r="B344" s="216" t="s">
        <v>405</v>
      </c>
      <c r="C344" s="178" t="s">
        <v>42</v>
      </c>
      <c r="D344" s="527">
        <v>1</v>
      </c>
      <c r="E344" s="496"/>
      <c r="F344" s="503">
        <f>D344*E344</f>
        <v>0</v>
      </c>
      <c r="G344" s="157"/>
      <c r="H344" s="157"/>
      <c r="I344" s="157"/>
      <c r="J344" s="157"/>
      <c r="K344" s="157"/>
      <c r="L344" s="157"/>
      <c r="M344" s="157"/>
      <c r="N344" s="157"/>
      <c r="O344" s="157"/>
      <c r="P344" s="157"/>
    </row>
    <row r="345" spans="1:16">
      <c r="B345" s="210"/>
      <c r="E345" s="648"/>
      <c r="F345" s="527"/>
      <c r="G345" s="157"/>
      <c r="H345" s="157"/>
      <c r="I345" s="157"/>
      <c r="J345" s="157"/>
      <c r="K345" s="157"/>
      <c r="L345" s="157"/>
      <c r="M345" s="157"/>
      <c r="N345" s="157"/>
      <c r="O345" s="157"/>
      <c r="P345" s="157"/>
    </row>
    <row r="346" spans="1:16">
      <c r="B346" s="215" t="s">
        <v>406</v>
      </c>
      <c r="E346" s="648"/>
      <c r="F346" s="527"/>
      <c r="G346" s="157"/>
      <c r="H346" s="157"/>
      <c r="I346" s="157"/>
      <c r="J346" s="157"/>
      <c r="K346" s="157"/>
      <c r="L346" s="157"/>
      <c r="M346" s="157"/>
      <c r="N346" s="157"/>
      <c r="O346" s="157"/>
      <c r="P346" s="157"/>
    </row>
    <row r="347" spans="1:16">
      <c r="B347" s="216" t="s">
        <v>407</v>
      </c>
      <c r="C347" s="178"/>
      <c r="D347" s="534"/>
      <c r="E347" s="496"/>
      <c r="G347" s="157"/>
      <c r="H347" s="157"/>
      <c r="I347" s="157"/>
      <c r="J347" s="157"/>
      <c r="K347" s="157"/>
      <c r="L347" s="157"/>
      <c r="M347" s="157"/>
      <c r="N347" s="157"/>
      <c r="O347" s="157"/>
      <c r="P347" s="157"/>
    </row>
    <row r="348" spans="1:16">
      <c r="B348" s="183" t="s">
        <v>408</v>
      </c>
      <c r="C348" s="178" t="s">
        <v>42</v>
      </c>
      <c r="D348" s="527">
        <v>1</v>
      </c>
      <c r="E348" s="496"/>
      <c r="F348" s="503">
        <f t="shared" ref="F348:F353" si="0">D348*E348</f>
        <v>0</v>
      </c>
      <c r="G348" s="157"/>
      <c r="H348" s="157"/>
      <c r="I348" s="157"/>
      <c r="J348" s="157"/>
      <c r="K348" s="157"/>
      <c r="L348" s="157"/>
      <c r="M348" s="157"/>
      <c r="N348" s="157"/>
      <c r="O348" s="157"/>
      <c r="P348" s="157"/>
    </row>
    <row r="349" spans="1:16">
      <c r="B349" s="183" t="s">
        <v>409</v>
      </c>
      <c r="C349" s="178" t="s">
        <v>42</v>
      </c>
      <c r="D349" s="527">
        <v>3</v>
      </c>
      <c r="E349" s="496"/>
      <c r="F349" s="503">
        <f t="shared" si="0"/>
        <v>0</v>
      </c>
      <c r="G349" s="157"/>
      <c r="H349" s="157"/>
      <c r="I349" s="157"/>
      <c r="J349" s="157"/>
      <c r="K349" s="157"/>
      <c r="L349" s="157"/>
      <c r="M349" s="157"/>
      <c r="N349" s="157"/>
      <c r="O349" s="157"/>
      <c r="P349" s="157"/>
    </row>
    <row r="350" spans="1:16">
      <c r="B350" s="183" t="s">
        <v>410</v>
      </c>
      <c r="C350" s="178" t="s">
        <v>42</v>
      </c>
      <c r="D350" s="527">
        <v>4</v>
      </c>
      <c r="E350" s="496"/>
      <c r="F350" s="503">
        <f t="shared" si="0"/>
        <v>0</v>
      </c>
      <c r="G350" s="157"/>
      <c r="H350" s="157"/>
      <c r="I350" s="157"/>
      <c r="J350" s="157"/>
      <c r="K350" s="157"/>
      <c r="L350" s="157"/>
      <c r="M350" s="157"/>
      <c r="N350" s="157"/>
      <c r="O350" s="157"/>
      <c r="P350" s="157"/>
    </row>
    <row r="351" spans="1:16">
      <c r="B351" s="183" t="s">
        <v>411</v>
      </c>
      <c r="C351" s="178" t="s">
        <v>42</v>
      </c>
      <c r="D351" s="527">
        <v>1</v>
      </c>
      <c r="E351" s="496"/>
      <c r="F351" s="503">
        <f t="shared" si="0"/>
        <v>0</v>
      </c>
      <c r="G351" s="157"/>
      <c r="H351" s="157"/>
      <c r="I351" s="157"/>
      <c r="J351" s="157"/>
      <c r="K351" s="157"/>
      <c r="L351" s="157"/>
      <c r="M351" s="157"/>
      <c r="N351" s="157"/>
      <c r="O351" s="157"/>
      <c r="P351" s="157"/>
    </row>
    <row r="352" spans="1:16">
      <c r="B352" s="183" t="s">
        <v>412</v>
      </c>
      <c r="C352" s="178" t="s">
        <v>42</v>
      </c>
      <c r="D352" s="527">
        <v>2</v>
      </c>
      <c r="E352" s="496"/>
      <c r="F352" s="503">
        <f t="shared" si="0"/>
        <v>0</v>
      </c>
      <c r="G352" s="157"/>
      <c r="H352" s="157"/>
      <c r="I352" s="157"/>
      <c r="J352" s="157"/>
      <c r="K352" s="157"/>
      <c r="L352" s="157"/>
      <c r="M352" s="157"/>
      <c r="N352" s="157"/>
      <c r="O352" s="157"/>
      <c r="P352" s="157"/>
    </row>
    <row r="353" spans="2:16">
      <c r="B353" s="183" t="s">
        <v>413</v>
      </c>
      <c r="C353" s="178" t="s">
        <v>42</v>
      </c>
      <c r="D353" s="527">
        <v>1</v>
      </c>
      <c r="E353" s="496"/>
      <c r="F353" s="503">
        <f t="shared" si="0"/>
        <v>0</v>
      </c>
      <c r="G353" s="157"/>
      <c r="H353" s="157"/>
      <c r="I353" s="157"/>
      <c r="J353" s="157"/>
      <c r="K353" s="157"/>
      <c r="L353" s="157"/>
      <c r="M353" s="157"/>
      <c r="N353" s="157"/>
      <c r="O353" s="157"/>
      <c r="P353" s="157"/>
    </row>
    <row r="354" spans="2:16">
      <c r="B354" s="210"/>
      <c r="E354" s="648"/>
      <c r="F354" s="527"/>
      <c r="G354" s="157"/>
      <c r="H354" s="157"/>
      <c r="I354" s="157"/>
      <c r="J354" s="157"/>
      <c r="K354" s="157"/>
      <c r="L354" s="157"/>
      <c r="M354" s="157"/>
      <c r="N354" s="157"/>
      <c r="O354" s="157"/>
      <c r="P354" s="157"/>
    </row>
    <row r="355" spans="2:16">
      <c r="B355" s="183" t="s">
        <v>414</v>
      </c>
      <c r="C355" s="178"/>
      <c r="D355" s="534"/>
      <c r="E355" s="496"/>
      <c r="G355" s="157"/>
      <c r="H355" s="157"/>
      <c r="I355" s="157"/>
      <c r="J355" s="157"/>
      <c r="K355" s="157"/>
      <c r="L355" s="157"/>
      <c r="M355" s="157"/>
      <c r="N355" s="157"/>
      <c r="O355" s="157"/>
      <c r="P355" s="157"/>
    </row>
    <row r="356" spans="2:16">
      <c r="B356" s="183" t="s">
        <v>415</v>
      </c>
      <c r="C356" s="178" t="s">
        <v>42</v>
      </c>
      <c r="D356" s="527">
        <v>6</v>
      </c>
      <c r="E356" s="496"/>
      <c r="F356" s="503">
        <f>D356*E356</f>
        <v>0</v>
      </c>
      <c r="G356" s="157"/>
      <c r="H356" s="157"/>
      <c r="I356" s="157"/>
      <c r="J356" s="157"/>
      <c r="K356" s="157"/>
      <c r="L356" s="157"/>
      <c r="M356" s="157"/>
      <c r="N356" s="157"/>
      <c r="O356" s="157"/>
      <c r="P356" s="157"/>
    </row>
    <row r="357" spans="2:16">
      <c r="B357" s="210"/>
      <c r="E357" s="648"/>
      <c r="F357" s="527"/>
      <c r="G357" s="157"/>
      <c r="H357" s="157"/>
      <c r="I357" s="157"/>
      <c r="J357" s="157"/>
      <c r="K357" s="157"/>
      <c r="L357" s="157"/>
      <c r="M357" s="157"/>
      <c r="N357" s="157"/>
      <c r="O357" s="157"/>
      <c r="P357" s="157"/>
    </row>
    <row r="358" spans="2:16">
      <c r="B358" s="183" t="s">
        <v>416</v>
      </c>
      <c r="C358" s="178"/>
      <c r="D358" s="534"/>
      <c r="E358" s="496"/>
      <c r="G358" s="157"/>
      <c r="H358" s="157"/>
      <c r="I358" s="157"/>
      <c r="J358" s="157"/>
      <c r="K358" s="157"/>
      <c r="L358" s="157"/>
      <c r="M358" s="157"/>
      <c r="N358" s="157"/>
      <c r="O358" s="157"/>
      <c r="P358" s="157"/>
    </row>
    <row r="359" spans="2:16">
      <c r="B359" s="183" t="s">
        <v>417</v>
      </c>
      <c r="C359" s="178" t="s">
        <v>42</v>
      </c>
      <c r="D359" s="527">
        <v>1</v>
      </c>
      <c r="E359" s="496"/>
      <c r="F359" s="503">
        <f>D359*E359</f>
        <v>0</v>
      </c>
      <c r="G359" s="157"/>
      <c r="H359" s="157"/>
      <c r="I359" s="157"/>
      <c r="J359" s="157"/>
      <c r="K359" s="157"/>
      <c r="L359" s="157"/>
      <c r="M359" s="157"/>
      <c r="N359" s="157"/>
      <c r="O359" s="157"/>
      <c r="P359" s="157"/>
    </row>
    <row r="360" spans="2:16">
      <c r="B360" s="183" t="s">
        <v>418</v>
      </c>
      <c r="C360" s="178" t="s">
        <v>42</v>
      </c>
      <c r="D360" s="527">
        <v>1</v>
      </c>
      <c r="E360" s="496"/>
      <c r="F360" s="503">
        <f>D360*E360</f>
        <v>0</v>
      </c>
      <c r="G360" s="157"/>
      <c r="H360" s="157"/>
      <c r="I360" s="157"/>
      <c r="J360" s="157"/>
      <c r="K360" s="157"/>
      <c r="L360" s="157"/>
      <c r="M360" s="157"/>
      <c r="N360" s="157"/>
      <c r="O360" s="157"/>
      <c r="P360" s="157"/>
    </row>
    <row r="361" spans="2:16">
      <c r="B361" s="183" t="s">
        <v>419</v>
      </c>
      <c r="C361" s="178" t="s">
        <v>42</v>
      </c>
      <c r="D361" s="527">
        <v>1</v>
      </c>
      <c r="E361" s="496"/>
      <c r="F361" s="503">
        <f>D361*E361</f>
        <v>0</v>
      </c>
      <c r="G361" s="157"/>
      <c r="H361" s="157"/>
      <c r="I361" s="157"/>
      <c r="J361" s="157"/>
      <c r="K361" s="157"/>
      <c r="L361" s="157"/>
      <c r="M361" s="157"/>
      <c r="N361" s="157"/>
      <c r="O361" s="157"/>
      <c r="P361" s="157"/>
    </row>
    <row r="362" spans="2:16">
      <c r="B362" s="210"/>
      <c r="E362" s="648"/>
      <c r="F362" s="527"/>
      <c r="G362" s="157"/>
      <c r="H362" s="157"/>
      <c r="I362" s="157"/>
      <c r="J362" s="157"/>
      <c r="K362" s="157"/>
      <c r="L362" s="157"/>
      <c r="M362" s="157"/>
      <c r="N362" s="157"/>
      <c r="O362" s="157"/>
      <c r="P362" s="157"/>
    </row>
    <row r="363" spans="2:16">
      <c r="B363" s="183" t="s">
        <v>420</v>
      </c>
      <c r="C363" s="178"/>
      <c r="D363" s="534"/>
      <c r="E363" s="496"/>
      <c r="G363" s="157"/>
      <c r="H363" s="157"/>
      <c r="I363" s="157"/>
      <c r="J363" s="157"/>
      <c r="K363" s="157"/>
      <c r="L363" s="157"/>
      <c r="M363" s="157"/>
      <c r="N363" s="157"/>
      <c r="O363" s="157"/>
      <c r="P363" s="157"/>
    </row>
    <row r="364" spans="2:16">
      <c r="B364" s="183" t="s">
        <v>421</v>
      </c>
      <c r="C364" s="178" t="s">
        <v>42</v>
      </c>
      <c r="D364" s="527">
        <v>1</v>
      </c>
      <c r="E364" s="496"/>
      <c r="F364" s="503">
        <f>D364*E364</f>
        <v>0</v>
      </c>
      <c r="G364" s="157"/>
      <c r="H364" s="157"/>
      <c r="I364" s="157"/>
      <c r="J364" s="157"/>
      <c r="K364" s="157"/>
      <c r="L364" s="157"/>
      <c r="M364" s="157"/>
      <c r="N364" s="157"/>
      <c r="O364" s="157"/>
      <c r="P364" s="157"/>
    </row>
    <row r="365" spans="2:16">
      <c r="B365" s="210"/>
      <c r="E365" s="648"/>
      <c r="F365" s="527"/>
      <c r="G365" s="157"/>
      <c r="H365" s="157"/>
      <c r="I365" s="157"/>
      <c r="J365" s="157"/>
      <c r="K365" s="157"/>
      <c r="L365" s="157"/>
      <c r="M365" s="157"/>
      <c r="N365" s="157"/>
      <c r="O365" s="157"/>
      <c r="P365" s="157"/>
    </row>
    <row r="366" spans="2:16">
      <c r="B366" s="216" t="s">
        <v>422</v>
      </c>
      <c r="C366" s="178"/>
      <c r="D366" s="534"/>
      <c r="E366" s="496"/>
      <c r="G366" s="157"/>
      <c r="H366" s="157"/>
      <c r="I366" s="157"/>
      <c r="J366" s="157"/>
      <c r="K366" s="157"/>
      <c r="L366" s="157"/>
      <c r="M366" s="157"/>
      <c r="N366" s="157"/>
      <c r="O366" s="157"/>
      <c r="P366" s="157"/>
    </row>
    <row r="367" spans="2:16">
      <c r="B367" s="183" t="s">
        <v>423</v>
      </c>
      <c r="C367" s="178" t="s">
        <v>42</v>
      </c>
      <c r="D367" s="527">
        <v>1</v>
      </c>
      <c r="E367" s="496"/>
      <c r="F367" s="503">
        <f>D367*E367</f>
        <v>0</v>
      </c>
      <c r="G367" s="157"/>
      <c r="H367" s="157"/>
      <c r="I367" s="157"/>
      <c r="J367" s="157"/>
      <c r="K367" s="157"/>
      <c r="L367" s="157"/>
      <c r="M367" s="157"/>
      <c r="N367" s="157"/>
      <c r="O367" s="157"/>
      <c r="P367" s="157"/>
    </row>
    <row r="368" spans="2:16">
      <c r="B368" s="210"/>
      <c r="E368" s="648"/>
      <c r="F368" s="527"/>
      <c r="G368" s="157"/>
      <c r="H368" s="157"/>
      <c r="I368" s="157"/>
      <c r="J368" s="157"/>
      <c r="K368" s="157"/>
      <c r="L368" s="157"/>
      <c r="M368" s="157"/>
      <c r="N368" s="157"/>
      <c r="O368" s="157"/>
      <c r="P368" s="157"/>
    </row>
    <row r="369" spans="2:16">
      <c r="B369" s="216" t="s">
        <v>424</v>
      </c>
      <c r="C369" s="178"/>
      <c r="D369" s="534"/>
      <c r="E369" s="496"/>
      <c r="G369" s="157"/>
      <c r="H369" s="157"/>
      <c r="I369" s="157"/>
      <c r="J369" s="157"/>
      <c r="K369" s="157"/>
      <c r="L369" s="157"/>
      <c r="M369" s="157"/>
      <c r="N369" s="157"/>
      <c r="O369" s="157"/>
      <c r="P369" s="157"/>
    </row>
    <row r="370" spans="2:16">
      <c r="B370" s="183" t="s">
        <v>412</v>
      </c>
      <c r="C370" s="178" t="s">
        <v>42</v>
      </c>
      <c r="D370" s="527">
        <v>4</v>
      </c>
      <c r="E370" s="496"/>
      <c r="F370" s="503">
        <f>D370*E370</f>
        <v>0</v>
      </c>
      <c r="G370" s="157"/>
      <c r="H370" s="157"/>
      <c r="I370" s="157"/>
      <c r="J370" s="157"/>
      <c r="K370" s="157"/>
      <c r="L370" s="157"/>
      <c r="M370" s="157"/>
      <c r="N370" s="157"/>
      <c r="O370" s="157"/>
      <c r="P370" s="157"/>
    </row>
    <row r="371" spans="2:16">
      <c r="B371" s="210"/>
      <c r="E371" s="648"/>
      <c r="F371" s="527"/>
      <c r="G371" s="157"/>
      <c r="H371" s="157"/>
      <c r="I371" s="157"/>
      <c r="J371" s="157"/>
      <c r="K371" s="157"/>
      <c r="L371" s="157"/>
      <c r="M371" s="157"/>
      <c r="N371" s="157"/>
      <c r="O371" s="157"/>
      <c r="P371" s="157"/>
    </row>
    <row r="372" spans="2:16">
      <c r="B372" s="183" t="s">
        <v>425</v>
      </c>
      <c r="C372" s="178"/>
      <c r="D372" s="534"/>
      <c r="E372" s="496"/>
      <c r="G372" s="157"/>
      <c r="H372" s="157"/>
      <c r="I372" s="157"/>
      <c r="J372" s="157"/>
      <c r="K372" s="157"/>
      <c r="L372" s="157"/>
      <c r="M372" s="157"/>
      <c r="N372" s="157"/>
      <c r="O372" s="157"/>
      <c r="P372" s="157"/>
    </row>
    <row r="373" spans="2:16">
      <c r="B373" s="183" t="s">
        <v>426</v>
      </c>
      <c r="C373" s="178" t="s">
        <v>42</v>
      </c>
      <c r="D373" s="527">
        <v>1</v>
      </c>
      <c r="E373" s="496"/>
      <c r="F373" s="503">
        <f>D373*E373</f>
        <v>0</v>
      </c>
      <c r="G373" s="157"/>
      <c r="H373" s="157"/>
      <c r="I373" s="157"/>
      <c r="J373" s="157"/>
      <c r="K373" s="157"/>
      <c r="L373" s="157"/>
      <c r="M373" s="157"/>
      <c r="N373" s="157"/>
      <c r="O373" s="157"/>
      <c r="P373" s="157"/>
    </row>
    <row r="374" spans="2:16">
      <c r="B374" s="183"/>
      <c r="C374" s="178"/>
      <c r="D374" s="527"/>
      <c r="E374" s="496"/>
      <c r="G374" s="157"/>
      <c r="H374" s="157"/>
      <c r="I374" s="157"/>
      <c r="J374" s="157"/>
      <c r="K374" s="157"/>
      <c r="L374" s="157"/>
      <c r="M374" s="157"/>
      <c r="N374" s="157"/>
      <c r="O374" s="157"/>
      <c r="P374" s="157"/>
    </row>
    <row r="375" spans="2:16">
      <c r="B375" s="183" t="s">
        <v>425</v>
      </c>
      <c r="C375" s="178"/>
      <c r="D375" s="534"/>
      <c r="E375" s="496"/>
      <c r="G375" s="157"/>
      <c r="H375" s="157"/>
      <c r="I375" s="157"/>
      <c r="J375" s="157"/>
      <c r="K375" s="157"/>
      <c r="L375" s="157"/>
      <c r="M375" s="157"/>
      <c r="N375" s="157"/>
      <c r="O375" s="157"/>
      <c r="P375" s="157"/>
    </row>
    <row r="376" spans="2:16">
      <c r="B376" s="183" t="s">
        <v>427</v>
      </c>
      <c r="C376" s="178" t="s">
        <v>42</v>
      </c>
      <c r="D376" s="527">
        <v>1</v>
      </c>
      <c r="E376" s="496"/>
      <c r="F376" s="503">
        <f>D376*E376</f>
        <v>0</v>
      </c>
      <c r="G376" s="157"/>
      <c r="H376" s="157"/>
      <c r="I376" s="157"/>
      <c r="J376" s="157"/>
      <c r="K376" s="157"/>
      <c r="L376" s="157"/>
      <c r="M376" s="157"/>
      <c r="N376" s="157"/>
      <c r="O376" s="157"/>
      <c r="P376" s="157"/>
    </row>
    <row r="377" spans="2:16">
      <c r="B377" s="210"/>
      <c r="E377" s="648"/>
      <c r="F377" s="527"/>
      <c r="G377" s="157"/>
      <c r="H377" s="157"/>
      <c r="I377" s="157"/>
      <c r="J377" s="157"/>
      <c r="K377" s="157"/>
      <c r="L377" s="157"/>
      <c r="M377" s="157"/>
      <c r="N377" s="157"/>
      <c r="O377" s="157"/>
      <c r="P377" s="157"/>
    </row>
    <row r="378" spans="2:16">
      <c r="B378" s="216" t="s">
        <v>428</v>
      </c>
      <c r="C378" s="178"/>
      <c r="D378" s="534"/>
      <c r="E378" s="496"/>
      <c r="G378" s="157"/>
      <c r="H378" s="157"/>
      <c r="I378" s="157"/>
      <c r="J378" s="157"/>
      <c r="K378" s="157"/>
      <c r="L378" s="157"/>
      <c r="M378" s="157"/>
      <c r="N378" s="157"/>
      <c r="O378" s="157"/>
      <c r="P378" s="157"/>
    </row>
    <row r="379" spans="2:16">
      <c r="B379" s="183" t="s">
        <v>429</v>
      </c>
      <c r="C379" s="178" t="s">
        <v>42</v>
      </c>
      <c r="D379" s="527">
        <v>2</v>
      </c>
      <c r="E379" s="496"/>
      <c r="F379" s="503">
        <f>D379*E379</f>
        <v>0</v>
      </c>
      <c r="G379" s="157"/>
      <c r="H379" s="157"/>
      <c r="I379" s="157"/>
      <c r="J379" s="157"/>
      <c r="K379" s="157"/>
      <c r="L379" s="157"/>
      <c r="M379" s="157"/>
      <c r="N379" s="157"/>
      <c r="O379" s="157"/>
      <c r="P379" s="157"/>
    </row>
    <row r="380" spans="2:16">
      <c r="B380" s="210"/>
      <c r="E380" s="648"/>
      <c r="F380" s="527"/>
      <c r="G380" s="157"/>
      <c r="H380" s="157"/>
      <c r="I380" s="157"/>
      <c r="J380" s="157"/>
      <c r="K380" s="157"/>
      <c r="L380" s="157"/>
      <c r="M380" s="157"/>
      <c r="N380" s="157"/>
      <c r="O380" s="157"/>
      <c r="P380" s="157"/>
    </row>
    <row r="381" spans="2:16">
      <c r="B381" s="216" t="s">
        <v>430</v>
      </c>
      <c r="C381" s="178"/>
      <c r="D381" s="534"/>
      <c r="E381" s="496"/>
      <c r="G381" s="157"/>
      <c r="H381" s="157"/>
      <c r="I381" s="157"/>
      <c r="J381" s="157"/>
      <c r="K381" s="157"/>
      <c r="L381" s="157"/>
      <c r="M381" s="157"/>
      <c r="N381" s="157"/>
      <c r="O381" s="157"/>
      <c r="P381" s="157"/>
    </row>
    <row r="382" spans="2:16">
      <c r="B382" s="183" t="s">
        <v>429</v>
      </c>
      <c r="C382" s="178" t="s">
        <v>42</v>
      </c>
      <c r="D382" s="527">
        <v>1</v>
      </c>
      <c r="E382" s="496"/>
      <c r="F382" s="503">
        <f>D382*E382</f>
        <v>0</v>
      </c>
      <c r="G382" s="157"/>
      <c r="H382" s="157"/>
      <c r="I382" s="157"/>
      <c r="J382" s="157"/>
      <c r="K382" s="157"/>
      <c r="L382" s="157"/>
      <c r="M382" s="157"/>
      <c r="N382" s="157"/>
      <c r="O382" s="157"/>
      <c r="P382" s="157"/>
    </row>
    <row r="383" spans="2:16">
      <c r="B383" s="183"/>
      <c r="C383" s="178"/>
      <c r="D383" s="527"/>
      <c r="E383" s="496"/>
      <c r="G383" s="157"/>
      <c r="H383" s="157"/>
      <c r="I383" s="157"/>
      <c r="J383" s="157"/>
      <c r="K383" s="157"/>
      <c r="L383" s="157"/>
      <c r="M383" s="157"/>
      <c r="N383" s="157"/>
      <c r="O383" s="157"/>
      <c r="P383" s="157"/>
    </row>
    <row r="384" spans="2:16">
      <c r="B384" s="213" t="s">
        <v>431</v>
      </c>
      <c r="C384" s="178"/>
      <c r="D384" s="534"/>
      <c r="E384" s="527"/>
      <c r="F384" s="527"/>
      <c r="G384" s="157"/>
      <c r="H384" s="157"/>
      <c r="I384" s="157"/>
      <c r="J384" s="157"/>
      <c r="K384" s="157"/>
      <c r="L384" s="157"/>
      <c r="M384" s="157"/>
      <c r="N384" s="157"/>
      <c r="O384" s="157"/>
      <c r="P384" s="157"/>
    </row>
    <row r="385" spans="1:16">
      <c r="B385" s="183" t="s">
        <v>432</v>
      </c>
      <c r="C385" s="178" t="s">
        <v>42</v>
      </c>
      <c r="D385" s="527">
        <v>1</v>
      </c>
      <c r="E385" s="496"/>
      <c r="F385" s="503">
        <f>D385*E385</f>
        <v>0</v>
      </c>
      <c r="G385" s="157"/>
      <c r="H385" s="157"/>
      <c r="I385" s="157"/>
      <c r="J385" s="157"/>
      <c r="K385" s="157"/>
      <c r="L385" s="157"/>
      <c r="M385" s="157"/>
      <c r="N385" s="157"/>
      <c r="O385" s="157"/>
      <c r="P385" s="157"/>
    </row>
    <row r="386" spans="1:16">
      <c r="B386" s="183"/>
      <c r="C386" s="178"/>
      <c r="D386" s="527"/>
      <c r="E386" s="496"/>
      <c r="G386" s="157"/>
      <c r="H386" s="157"/>
      <c r="I386" s="157"/>
      <c r="J386" s="157"/>
      <c r="K386" s="157"/>
      <c r="L386" s="157"/>
      <c r="M386" s="157"/>
      <c r="N386" s="157"/>
      <c r="O386" s="157"/>
      <c r="P386" s="157"/>
    </row>
    <row r="387" spans="1:16">
      <c r="B387" s="215" t="s">
        <v>433</v>
      </c>
      <c r="C387" s="178"/>
      <c r="D387" s="527"/>
      <c r="E387" s="496"/>
      <c r="G387" s="157"/>
      <c r="H387" s="157"/>
      <c r="I387" s="157"/>
      <c r="J387" s="157"/>
      <c r="K387" s="157"/>
      <c r="L387" s="157"/>
      <c r="M387" s="157"/>
      <c r="N387" s="157"/>
      <c r="O387" s="157"/>
      <c r="P387" s="157"/>
    </row>
    <row r="388" spans="1:16">
      <c r="B388" s="217" t="s">
        <v>434</v>
      </c>
      <c r="C388" s="218"/>
      <c r="D388" s="535"/>
      <c r="E388" s="536"/>
      <c r="F388" s="536"/>
      <c r="G388" s="157"/>
      <c r="H388" s="157"/>
      <c r="I388" s="157"/>
      <c r="J388" s="157"/>
      <c r="K388" s="157"/>
      <c r="L388" s="157"/>
      <c r="M388" s="157"/>
      <c r="N388" s="157"/>
      <c r="O388" s="157"/>
      <c r="P388" s="157"/>
    </row>
    <row r="389" spans="1:16">
      <c r="B389" s="217" t="s">
        <v>435</v>
      </c>
      <c r="C389" s="218" t="s">
        <v>42</v>
      </c>
      <c r="D389" s="537">
        <v>1</v>
      </c>
      <c r="E389" s="536"/>
      <c r="F389" s="503">
        <f>D389*E389</f>
        <v>0</v>
      </c>
      <c r="G389" s="157"/>
      <c r="H389" s="157"/>
      <c r="I389" s="157"/>
      <c r="J389" s="157"/>
      <c r="K389" s="157"/>
      <c r="L389" s="157"/>
      <c r="M389" s="157"/>
      <c r="N389" s="157"/>
      <c r="O389" s="157"/>
      <c r="P389" s="157"/>
    </row>
    <row r="390" spans="1:16">
      <c r="B390" s="183"/>
      <c r="C390" s="178"/>
      <c r="D390" s="527"/>
      <c r="E390" s="496"/>
      <c r="G390" s="157"/>
      <c r="H390" s="157"/>
      <c r="I390" s="157"/>
      <c r="J390" s="157"/>
      <c r="K390" s="157"/>
      <c r="L390" s="157"/>
      <c r="M390" s="157"/>
      <c r="N390" s="157"/>
      <c r="O390" s="157"/>
      <c r="P390" s="157"/>
    </row>
    <row r="391" spans="1:16">
      <c r="B391" s="217" t="s">
        <v>436</v>
      </c>
      <c r="C391" s="218"/>
      <c r="D391" s="535"/>
      <c r="E391" s="536"/>
      <c r="F391" s="536"/>
      <c r="G391" s="157"/>
      <c r="H391" s="157"/>
      <c r="I391" s="157"/>
      <c r="J391" s="157"/>
      <c r="K391" s="157"/>
      <c r="L391" s="157"/>
      <c r="M391" s="157"/>
      <c r="N391" s="157"/>
      <c r="O391" s="157"/>
      <c r="P391" s="157"/>
    </row>
    <row r="392" spans="1:16">
      <c r="B392" s="217" t="s">
        <v>435</v>
      </c>
      <c r="C392" s="218" t="s">
        <v>42</v>
      </c>
      <c r="D392" s="537">
        <v>1</v>
      </c>
      <c r="E392" s="536"/>
      <c r="F392" s="503">
        <f>D392*E392</f>
        <v>0</v>
      </c>
      <c r="G392" s="157"/>
      <c r="H392" s="157"/>
      <c r="I392" s="157"/>
      <c r="J392" s="157"/>
      <c r="K392" s="157"/>
      <c r="L392" s="157"/>
      <c r="M392" s="157"/>
      <c r="N392" s="157"/>
      <c r="O392" s="157"/>
      <c r="P392" s="157"/>
    </row>
    <row r="393" spans="1:16">
      <c r="B393" s="691"/>
      <c r="C393" s="223"/>
      <c r="D393" s="527"/>
      <c r="E393" s="496"/>
      <c r="G393" s="157"/>
      <c r="H393" s="157"/>
      <c r="I393" s="157"/>
      <c r="J393" s="157"/>
      <c r="K393" s="157"/>
      <c r="L393" s="157"/>
      <c r="M393" s="157"/>
      <c r="N393" s="157"/>
      <c r="O393" s="157"/>
      <c r="P393" s="157"/>
    </row>
    <row r="394" spans="1:16" ht="165.75">
      <c r="B394" s="692" t="s">
        <v>437</v>
      </c>
      <c r="C394" s="223"/>
      <c r="D394" s="534"/>
      <c r="E394" s="527"/>
      <c r="G394" s="157"/>
      <c r="H394" s="157"/>
      <c r="I394" s="157"/>
      <c r="J394" s="157"/>
      <c r="K394" s="157"/>
      <c r="L394" s="157"/>
      <c r="M394" s="157"/>
      <c r="N394" s="157"/>
      <c r="O394" s="157"/>
      <c r="P394" s="157"/>
    </row>
    <row r="395" spans="1:16">
      <c r="B395" s="219"/>
      <c r="C395" s="178" t="s">
        <v>42</v>
      </c>
      <c r="D395" s="527">
        <v>1</v>
      </c>
      <c r="E395" s="496"/>
      <c r="F395" s="503">
        <f>D395*E395</f>
        <v>0</v>
      </c>
      <c r="G395" s="157"/>
      <c r="H395" s="157"/>
      <c r="I395" s="157"/>
      <c r="J395" s="157"/>
      <c r="K395" s="157"/>
      <c r="L395" s="157"/>
      <c r="M395" s="157"/>
      <c r="N395" s="157"/>
      <c r="O395" s="157"/>
      <c r="P395" s="157"/>
    </row>
    <row r="396" spans="1:16">
      <c r="B396" s="220"/>
      <c r="C396" s="178"/>
      <c r="D396" s="527"/>
      <c r="E396" s="496"/>
      <c r="G396" s="157"/>
      <c r="H396" s="157"/>
      <c r="I396" s="157"/>
      <c r="J396" s="157"/>
      <c r="K396" s="157"/>
      <c r="L396" s="157"/>
      <c r="M396" s="157"/>
      <c r="N396" s="157"/>
      <c r="O396" s="157"/>
      <c r="P396" s="157"/>
    </row>
    <row r="397" spans="1:16" ht="127.5">
      <c r="A397" s="203" t="s">
        <v>3</v>
      </c>
      <c r="B397" s="189" t="s">
        <v>438</v>
      </c>
      <c r="C397" s="178" t="s">
        <v>439</v>
      </c>
      <c r="D397" s="527">
        <v>2</v>
      </c>
      <c r="E397" s="527"/>
      <c r="F397" s="503">
        <f>D397*E397</f>
        <v>0</v>
      </c>
      <c r="G397" s="157"/>
      <c r="H397" s="157"/>
      <c r="I397" s="157"/>
      <c r="J397" s="157"/>
      <c r="K397" s="157"/>
      <c r="L397" s="157"/>
      <c r="M397" s="157"/>
      <c r="N397" s="157"/>
      <c r="O397" s="157"/>
      <c r="P397" s="157"/>
    </row>
    <row r="398" spans="1:16">
      <c r="B398" s="210"/>
      <c r="E398" s="648"/>
      <c r="F398" s="527"/>
      <c r="G398" s="157"/>
      <c r="H398" s="157"/>
      <c r="I398" s="157"/>
      <c r="J398" s="157"/>
      <c r="K398" s="157"/>
      <c r="L398" s="157"/>
      <c r="M398" s="157"/>
      <c r="N398" s="157"/>
      <c r="O398" s="157"/>
      <c r="P398" s="157"/>
    </row>
    <row r="399" spans="1:16" ht="158.25" customHeight="1">
      <c r="A399" s="203" t="s">
        <v>4</v>
      </c>
      <c r="B399" s="189" t="s">
        <v>440</v>
      </c>
      <c r="C399" s="189"/>
      <c r="D399" s="501"/>
      <c r="E399" s="496"/>
      <c r="G399" s="157"/>
      <c r="H399" s="157"/>
      <c r="I399" s="157"/>
      <c r="J399" s="157"/>
      <c r="K399" s="157"/>
      <c r="L399" s="157"/>
      <c r="M399" s="157"/>
      <c r="N399" s="157"/>
      <c r="O399" s="157"/>
      <c r="P399" s="157"/>
    </row>
    <row r="400" spans="1:16">
      <c r="B400" s="221"/>
      <c r="C400" s="178" t="s">
        <v>439</v>
      </c>
      <c r="D400" s="527">
        <v>1</v>
      </c>
      <c r="E400" s="527"/>
      <c r="F400" s="503">
        <f>D400*E400</f>
        <v>0</v>
      </c>
      <c r="G400" s="157"/>
      <c r="H400" s="157"/>
      <c r="I400" s="157"/>
      <c r="J400" s="157"/>
      <c r="K400" s="157"/>
      <c r="L400" s="157"/>
      <c r="M400" s="157"/>
      <c r="N400" s="157"/>
      <c r="O400" s="157"/>
      <c r="P400" s="157"/>
    </row>
    <row r="401" spans="1:16">
      <c r="B401" s="183"/>
      <c r="C401" s="178"/>
      <c r="D401" s="534"/>
      <c r="E401" s="496"/>
      <c r="G401" s="157"/>
      <c r="H401" s="157"/>
      <c r="I401" s="157"/>
      <c r="J401" s="157"/>
      <c r="K401" s="157"/>
      <c r="L401" s="157"/>
      <c r="M401" s="157"/>
      <c r="N401" s="157"/>
      <c r="O401" s="157"/>
      <c r="P401" s="157"/>
    </row>
    <row r="402" spans="1:16" ht="125.25" customHeight="1">
      <c r="A402" s="203" t="s">
        <v>135</v>
      </c>
      <c r="B402" s="193" t="s">
        <v>441</v>
      </c>
      <c r="C402" s="178"/>
      <c r="D402" s="534"/>
      <c r="E402" s="496"/>
      <c r="G402" s="157"/>
      <c r="H402" s="157"/>
      <c r="I402" s="157"/>
      <c r="J402" s="157"/>
      <c r="K402" s="157"/>
      <c r="L402" s="157"/>
      <c r="M402" s="157"/>
      <c r="N402" s="157"/>
      <c r="O402" s="157"/>
      <c r="P402" s="157"/>
    </row>
    <row r="403" spans="1:16" ht="63.75">
      <c r="B403" s="193" t="s">
        <v>442</v>
      </c>
      <c r="C403" s="178"/>
      <c r="D403" s="534"/>
      <c r="E403" s="496"/>
      <c r="G403" s="157"/>
      <c r="H403" s="157"/>
      <c r="I403" s="157"/>
      <c r="J403" s="157"/>
      <c r="K403" s="157"/>
      <c r="L403" s="157"/>
      <c r="M403" s="157"/>
      <c r="N403" s="157"/>
      <c r="O403" s="157"/>
      <c r="P403" s="157"/>
    </row>
    <row r="404" spans="1:16">
      <c r="B404" s="193" t="s">
        <v>443</v>
      </c>
      <c r="C404" s="178"/>
      <c r="D404" s="534"/>
      <c r="E404" s="496"/>
      <c r="G404" s="157"/>
      <c r="H404" s="157"/>
      <c r="I404" s="157"/>
      <c r="J404" s="157"/>
      <c r="K404" s="157"/>
      <c r="L404" s="157"/>
      <c r="M404" s="157"/>
      <c r="N404" s="157"/>
      <c r="O404" s="157"/>
      <c r="P404" s="157"/>
    </row>
    <row r="405" spans="1:16" ht="25.5">
      <c r="B405" s="193" t="s">
        <v>444</v>
      </c>
      <c r="C405" s="178"/>
      <c r="D405" s="534"/>
      <c r="E405" s="496"/>
      <c r="G405" s="157"/>
      <c r="H405" s="157"/>
      <c r="I405" s="157"/>
      <c r="J405" s="157"/>
      <c r="K405" s="157"/>
      <c r="L405" s="157"/>
      <c r="M405" s="157"/>
      <c r="N405" s="157"/>
      <c r="O405" s="157"/>
      <c r="P405" s="157"/>
    </row>
    <row r="406" spans="1:16">
      <c r="B406" s="193" t="s">
        <v>445</v>
      </c>
      <c r="C406" s="178"/>
      <c r="D406" s="534"/>
      <c r="E406" s="496"/>
      <c r="G406" s="157"/>
      <c r="H406" s="157"/>
      <c r="I406" s="157"/>
      <c r="J406" s="157"/>
      <c r="K406" s="157"/>
      <c r="L406" s="157"/>
      <c r="M406" s="157"/>
      <c r="N406" s="157"/>
      <c r="O406" s="157"/>
      <c r="P406" s="157"/>
    </row>
    <row r="407" spans="1:16" ht="25.5">
      <c r="B407" s="193" t="s">
        <v>446</v>
      </c>
      <c r="C407" s="178"/>
      <c r="D407" s="534"/>
      <c r="E407" s="496"/>
      <c r="G407" s="157"/>
      <c r="H407" s="157"/>
      <c r="I407" s="157"/>
      <c r="J407" s="157"/>
      <c r="K407" s="157"/>
      <c r="L407" s="157"/>
      <c r="M407" s="157"/>
      <c r="N407" s="157"/>
      <c r="O407" s="157"/>
      <c r="P407" s="157"/>
    </row>
    <row r="408" spans="1:16" ht="28.5" customHeight="1">
      <c r="B408" s="193" t="s">
        <v>447</v>
      </c>
      <c r="C408" s="178"/>
      <c r="D408" s="534"/>
      <c r="E408" s="496"/>
      <c r="G408" s="157"/>
      <c r="H408" s="157"/>
      <c r="I408" s="157"/>
      <c r="J408" s="157"/>
      <c r="K408" s="157"/>
      <c r="L408" s="157"/>
      <c r="M408" s="157"/>
      <c r="N408" s="157"/>
      <c r="O408" s="157"/>
      <c r="P408" s="157"/>
    </row>
    <row r="409" spans="1:16">
      <c r="B409" s="193"/>
      <c r="C409" s="178" t="s">
        <v>288</v>
      </c>
      <c r="D409" s="527">
        <v>1</v>
      </c>
      <c r="E409" s="496"/>
      <c r="F409" s="503">
        <f>D409*E409</f>
        <v>0</v>
      </c>
      <c r="G409" s="157"/>
      <c r="H409" s="157"/>
      <c r="I409" s="157"/>
      <c r="J409" s="157"/>
      <c r="K409" s="157"/>
      <c r="L409" s="157"/>
      <c r="M409" s="157"/>
      <c r="N409" s="157"/>
      <c r="O409" s="157"/>
      <c r="P409" s="157"/>
    </row>
    <row r="410" spans="1:16">
      <c r="B410" s="193"/>
      <c r="C410" s="178"/>
      <c r="D410" s="534"/>
      <c r="E410" s="496"/>
      <c r="G410" s="157"/>
      <c r="H410" s="157"/>
      <c r="I410" s="157"/>
      <c r="J410" s="157"/>
      <c r="K410" s="157"/>
      <c r="L410" s="157"/>
      <c r="M410" s="157"/>
      <c r="N410" s="157"/>
      <c r="O410" s="157"/>
      <c r="P410" s="157"/>
    </row>
    <row r="411" spans="1:16" ht="51">
      <c r="A411" s="203" t="s">
        <v>160</v>
      </c>
      <c r="B411" s="193" t="s">
        <v>448</v>
      </c>
      <c r="C411" s="178"/>
      <c r="D411" s="534"/>
      <c r="E411" s="496"/>
      <c r="G411" s="157"/>
      <c r="H411" s="157"/>
      <c r="I411" s="157"/>
      <c r="J411" s="157"/>
      <c r="K411" s="157"/>
      <c r="L411" s="157"/>
      <c r="M411" s="157"/>
      <c r="N411" s="157"/>
      <c r="O411" s="157"/>
      <c r="P411" s="157"/>
    </row>
    <row r="412" spans="1:16">
      <c r="B412" s="193"/>
      <c r="C412" s="178" t="s">
        <v>288</v>
      </c>
      <c r="D412" s="527">
        <v>1</v>
      </c>
      <c r="E412" s="496"/>
      <c r="F412" s="503">
        <f>D412*E412</f>
        <v>0</v>
      </c>
      <c r="G412" s="157"/>
      <c r="H412" s="157"/>
      <c r="I412" s="157"/>
      <c r="J412" s="157"/>
      <c r="K412" s="157"/>
      <c r="L412" s="157"/>
      <c r="M412" s="157"/>
      <c r="N412" s="157"/>
      <c r="O412" s="157"/>
      <c r="P412" s="157"/>
    </row>
    <row r="413" spans="1:16">
      <c r="B413" s="193"/>
      <c r="C413" s="178"/>
      <c r="D413" s="534"/>
      <c r="E413" s="496"/>
      <c r="G413" s="157"/>
      <c r="H413" s="157"/>
      <c r="I413" s="157"/>
      <c r="J413" s="157"/>
      <c r="K413" s="157"/>
      <c r="L413" s="157"/>
      <c r="M413" s="157"/>
      <c r="N413" s="157"/>
      <c r="O413" s="157"/>
      <c r="P413" s="157"/>
    </row>
    <row r="414" spans="1:16" ht="51">
      <c r="A414" s="203" t="s">
        <v>161</v>
      </c>
      <c r="B414" s="189" t="s">
        <v>449</v>
      </c>
      <c r="D414" s="538"/>
      <c r="E414" s="496"/>
      <c r="G414" s="157"/>
      <c r="H414" s="157"/>
      <c r="I414" s="157"/>
      <c r="J414" s="157"/>
      <c r="K414" s="157"/>
      <c r="L414" s="157"/>
      <c r="M414" s="157"/>
      <c r="N414" s="157"/>
      <c r="O414" s="157"/>
      <c r="P414" s="157"/>
    </row>
    <row r="415" spans="1:16">
      <c r="B415" s="221" t="s">
        <v>450</v>
      </c>
      <c r="D415" s="538"/>
      <c r="E415" s="496"/>
      <c r="G415" s="157"/>
      <c r="H415" s="157"/>
      <c r="I415" s="157"/>
      <c r="J415" s="157"/>
      <c r="K415" s="157"/>
      <c r="L415" s="157"/>
      <c r="M415" s="157"/>
      <c r="N415" s="157"/>
      <c r="O415" s="157"/>
      <c r="P415" s="157"/>
    </row>
    <row r="416" spans="1:16">
      <c r="B416" s="213" t="s">
        <v>451</v>
      </c>
      <c r="C416" s="178" t="s">
        <v>399</v>
      </c>
      <c r="D416" s="527">
        <v>24</v>
      </c>
      <c r="E416" s="496"/>
      <c r="F416" s="503">
        <f>D416*E416</f>
        <v>0</v>
      </c>
      <c r="G416" s="157"/>
      <c r="H416" s="157"/>
      <c r="I416" s="157"/>
      <c r="J416" s="157"/>
      <c r="K416" s="157"/>
      <c r="L416" s="157"/>
      <c r="M416" s="157"/>
      <c r="N416" s="157"/>
      <c r="O416" s="157"/>
      <c r="P416" s="157"/>
    </row>
    <row r="417" spans="1:16">
      <c r="B417" s="178"/>
      <c r="C417" s="178"/>
      <c r="D417" s="528"/>
      <c r="E417" s="539"/>
      <c r="F417" s="539"/>
      <c r="G417" s="157"/>
      <c r="H417" s="157"/>
      <c r="I417" s="157"/>
      <c r="J417" s="157"/>
      <c r="K417" s="157"/>
      <c r="L417" s="157"/>
      <c r="M417" s="157"/>
      <c r="N417" s="157"/>
      <c r="O417" s="157"/>
      <c r="P417" s="157"/>
    </row>
    <row r="418" spans="1:16" ht="51">
      <c r="A418" s="203" t="s">
        <v>256</v>
      </c>
      <c r="B418" s="189" t="s">
        <v>452</v>
      </c>
      <c r="E418" s="539"/>
      <c r="F418" s="539"/>
      <c r="G418" s="157"/>
      <c r="H418" s="157"/>
      <c r="I418" s="157"/>
      <c r="J418" s="157"/>
      <c r="K418" s="157"/>
      <c r="L418" s="157"/>
      <c r="M418" s="157"/>
      <c r="N418" s="157"/>
      <c r="O418" s="157"/>
      <c r="P418" s="157"/>
    </row>
    <row r="419" spans="1:16">
      <c r="B419" s="221" t="s">
        <v>453</v>
      </c>
      <c r="E419" s="539"/>
      <c r="F419" s="539"/>
      <c r="G419" s="157"/>
      <c r="H419" s="157"/>
      <c r="I419" s="157"/>
      <c r="J419" s="157"/>
      <c r="K419" s="157"/>
      <c r="L419" s="157"/>
      <c r="M419" s="157"/>
      <c r="N419" s="157"/>
      <c r="O419" s="157"/>
      <c r="P419" s="157"/>
    </row>
    <row r="420" spans="1:16">
      <c r="B420" s="213" t="s">
        <v>451</v>
      </c>
      <c r="C420" s="178" t="s">
        <v>399</v>
      </c>
      <c r="D420" s="527">
        <v>24</v>
      </c>
      <c r="E420" s="496"/>
      <c r="F420" s="503">
        <f>D420*E420</f>
        <v>0</v>
      </c>
      <c r="G420" s="157"/>
      <c r="H420" s="157"/>
      <c r="I420" s="157"/>
      <c r="J420" s="157"/>
      <c r="K420" s="157"/>
      <c r="L420" s="157"/>
      <c r="M420" s="157"/>
      <c r="N420" s="157"/>
      <c r="O420" s="157"/>
      <c r="P420" s="157"/>
    </row>
    <row r="421" spans="1:16">
      <c r="B421" s="213"/>
      <c r="C421" s="178"/>
      <c r="D421" s="527"/>
      <c r="E421" s="496"/>
      <c r="G421" s="157"/>
      <c r="H421" s="157"/>
      <c r="I421" s="157"/>
      <c r="J421" s="157"/>
      <c r="K421" s="157"/>
      <c r="L421" s="157"/>
      <c r="M421" s="157"/>
      <c r="N421" s="157"/>
      <c r="O421" s="157"/>
      <c r="P421" s="157"/>
    </row>
    <row r="422" spans="1:16" ht="77.25" customHeight="1">
      <c r="A422" s="203" t="s">
        <v>257</v>
      </c>
      <c r="B422" s="193" t="s">
        <v>454</v>
      </c>
      <c r="E422" s="648"/>
      <c r="F422" s="527"/>
      <c r="G422" s="157"/>
      <c r="H422" s="157"/>
      <c r="I422" s="157"/>
      <c r="J422" s="157"/>
      <c r="K422" s="157"/>
      <c r="L422" s="157"/>
      <c r="M422" s="157"/>
      <c r="N422" s="157"/>
      <c r="O422" s="157"/>
      <c r="P422" s="157"/>
    </row>
    <row r="423" spans="1:16">
      <c r="B423" s="210"/>
      <c r="E423" s="648"/>
      <c r="F423" s="527"/>
      <c r="G423" s="157"/>
      <c r="H423" s="157"/>
      <c r="I423" s="157"/>
      <c r="J423" s="157"/>
      <c r="K423" s="157"/>
      <c r="L423" s="157"/>
      <c r="M423" s="157"/>
      <c r="N423" s="157"/>
      <c r="O423" s="157"/>
      <c r="P423" s="157"/>
    </row>
    <row r="424" spans="1:16">
      <c r="B424" s="215" t="s">
        <v>406</v>
      </c>
      <c r="E424" s="648"/>
      <c r="F424" s="527"/>
      <c r="G424" s="157"/>
      <c r="H424" s="157"/>
      <c r="I424" s="157"/>
      <c r="J424" s="157"/>
      <c r="K424" s="157"/>
      <c r="L424" s="157"/>
      <c r="M424" s="157"/>
      <c r="N424" s="157"/>
      <c r="O424" s="157"/>
      <c r="P424" s="157"/>
    </row>
    <row r="425" spans="1:16">
      <c r="B425" s="183" t="s">
        <v>414</v>
      </c>
      <c r="C425" s="178"/>
      <c r="D425" s="534"/>
      <c r="E425" s="496"/>
      <c r="G425" s="157"/>
      <c r="H425" s="157"/>
      <c r="I425" s="157"/>
      <c r="J425" s="157"/>
      <c r="K425" s="157"/>
      <c r="L425" s="157"/>
      <c r="M425" s="157"/>
      <c r="N425" s="157"/>
      <c r="O425" s="157"/>
      <c r="P425" s="157"/>
    </row>
    <row r="426" spans="1:16">
      <c r="B426" s="183" t="s">
        <v>455</v>
      </c>
      <c r="C426" s="178" t="s">
        <v>42</v>
      </c>
      <c r="D426" s="527">
        <v>2</v>
      </c>
      <c r="E426" s="496"/>
      <c r="F426" s="503">
        <f>D426*E426</f>
        <v>0</v>
      </c>
      <c r="G426" s="157"/>
      <c r="H426" s="157"/>
      <c r="I426" s="157"/>
      <c r="J426" s="157"/>
      <c r="K426" s="157"/>
      <c r="L426" s="157"/>
      <c r="M426" s="157"/>
      <c r="N426" s="157"/>
      <c r="O426" s="157"/>
      <c r="P426" s="157"/>
    </row>
    <row r="427" spans="1:16">
      <c r="B427" s="210"/>
      <c r="E427" s="648"/>
      <c r="F427" s="527"/>
      <c r="G427" s="157"/>
      <c r="H427" s="157"/>
      <c r="I427" s="157"/>
      <c r="J427" s="157"/>
      <c r="K427" s="157"/>
      <c r="L427" s="157"/>
      <c r="M427" s="157"/>
      <c r="N427" s="157"/>
      <c r="O427" s="157"/>
      <c r="P427" s="157"/>
    </row>
    <row r="428" spans="1:16">
      <c r="B428" s="183" t="s">
        <v>420</v>
      </c>
      <c r="C428" s="178"/>
      <c r="D428" s="534"/>
      <c r="E428" s="496"/>
      <c r="G428" s="157"/>
      <c r="H428" s="157"/>
      <c r="I428" s="157"/>
      <c r="J428" s="157"/>
      <c r="K428" s="157"/>
      <c r="L428" s="157"/>
      <c r="M428" s="157"/>
      <c r="N428" s="157"/>
      <c r="O428" s="157"/>
      <c r="P428" s="157"/>
    </row>
    <row r="429" spans="1:16">
      <c r="B429" s="183" t="s">
        <v>456</v>
      </c>
      <c r="C429" s="178" t="s">
        <v>42</v>
      </c>
      <c r="D429" s="527">
        <v>1</v>
      </c>
      <c r="E429" s="496"/>
      <c r="F429" s="503">
        <f>D429*E429</f>
        <v>0</v>
      </c>
      <c r="G429" s="157"/>
      <c r="H429" s="157"/>
      <c r="I429" s="157"/>
      <c r="J429" s="157"/>
      <c r="K429" s="157"/>
      <c r="L429" s="157"/>
      <c r="M429" s="157"/>
      <c r="N429" s="157"/>
      <c r="O429" s="157"/>
      <c r="P429" s="157"/>
    </row>
    <row r="430" spans="1:16">
      <c r="B430" s="210"/>
      <c r="E430" s="648"/>
      <c r="F430" s="527"/>
      <c r="G430" s="157"/>
      <c r="H430" s="157"/>
      <c r="I430" s="157"/>
      <c r="J430" s="157"/>
      <c r="K430" s="157"/>
      <c r="L430" s="157"/>
      <c r="M430" s="157"/>
      <c r="N430" s="157"/>
      <c r="O430" s="157"/>
      <c r="P430" s="157"/>
    </row>
    <row r="431" spans="1:16">
      <c r="B431" s="216" t="s">
        <v>424</v>
      </c>
      <c r="C431" s="178"/>
      <c r="D431" s="534"/>
      <c r="E431" s="496"/>
      <c r="G431" s="157"/>
      <c r="H431" s="157"/>
      <c r="I431" s="157"/>
      <c r="J431" s="157"/>
      <c r="K431" s="157"/>
      <c r="L431" s="157"/>
      <c r="M431" s="157"/>
      <c r="N431" s="157"/>
      <c r="O431" s="157"/>
      <c r="P431" s="157"/>
    </row>
    <row r="432" spans="1:16">
      <c r="B432" s="183" t="s">
        <v>457</v>
      </c>
      <c r="C432" s="178" t="s">
        <v>42</v>
      </c>
      <c r="D432" s="527">
        <v>1</v>
      </c>
      <c r="E432" s="496"/>
      <c r="F432" s="503">
        <f>D432*E432</f>
        <v>0</v>
      </c>
      <c r="G432" s="157"/>
      <c r="H432" s="157"/>
      <c r="I432" s="157"/>
      <c r="J432" s="157"/>
      <c r="K432" s="157"/>
      <c r="L432" s="157"/>
      <c r="M432" s="157"/>
      <c r="N432" s="157"/>
      <c r="O432" s="157"/>
      <c r="P432" s="157"/>
    </row>
    <row r="433" spans="1:16">
      <c r="B433" s="183"/>
      <c r="C433" s="178"/>
      <c r="D433" s="527"/>
      <c r="E433" s="496"/>
      <c r="G433" s="157"/>
      <c r="H433" s="157"/>
      <c r="I433" s="157"/>
      <c r="J433" s="157"/>
      <c r="K433" s="157"/>
      <c r="L433" s="157"/>
      <c r="M433" s="157"/>
      <c r="N433" s="157"/>
      <c r="O433" s="157"/>
      <c r="P433" s="157"/>
    </row>
    <row r="434" spans="1:16">
      <c r="B434" s="215" t="s">
        <v>433</v>
      </c>
      <c r="C434" s="178"/>
      <c r="D434" s="527"/>
      <c r="E434" s="496"/>
      <c r="G434" s="157"/>
      <c r="H434" s="157"/>
      <c r="I434" s="157"/>
      <c r="J434" s="157"/>
      <c r="K434" s="157"/>
      <c r="L434" s="157"/>
      <c r="M434" s="157"/>
      <c r="N434" s="157"/>
      <c r="O434" s="157"/>
      <c r="P434" s="157"/>
    </row>
    <row r="435" spans="1:16">
      <c r="B435" s="217" t="s">
        <v>458</v>
      </c>
      <c r="C435" s="218"/>
      <c r="D435" s="535"/>
      <c r="E435" s="536"/>
      <c r="F435" s="536"/>
      <c r="G435" s="157"/>
      <c r="H435" s="157"/>
      <c r="I435" s="157"/>
      <c r="J435" s="157"/>
      <c r="K435" s="157"/>
      <c r="L435" s="157"/>
      <c r="M435" s="157"/>
      <c r="N435" s="157"/>
      <c r="O435" s="157"/>
      <c r="P435" s="157"/>
    </row>
    <row r="436" spans="1:16">
      <c r="B436" s="217" t="s">
        <v>457</v>
      </c>
      <c r="C436" s="218" t="s">
        <v>42</v>
      </c>
      <c r="D436" s="537">
        <v>1</v>
      </c>
      <c r="E436" s="536"/>
      <c r="F436" s="503">
        <f>D436*E436</f>
        <v>0</v>
      </c>
      <c r="G436" s="157"/>
      <c r="H436" s="157"/>
      <c r="I436" s="157"/>
      <c r="J436" s="157"/>
      <c r="K436" s="157"/>
      <c r="L436" s="157"/>
      <c r="M436" s="157"/>
      <c r="N436" s="157"/>
      <c r="O436" s="157"/>
      <c r="P436" s="157"/>
    </row>
    <row r="437" spans="1:16">
      <c r="B437" s="217"/>
      <c r="C437" s="218"/>
      <c r="D437" s="537"/>
      <c r="E437" s="536"/>
      <c r="F437" s="536"/>
      <c r="G437" s="157"/>
      <c r="H437" s="157"/>
      <c r="I437" s="157"/>
      <c r="J437" s="157"/>
      <c r="K437" s="157"/>
      <c r="L437" s="157"/>
      <c r="M437" s="157"/>
      <c r="N437" s="157"/>
      <c r="O437" s="157"/>
      <c r="P437" s="157"/>
    </row>
    <row r="438" spans="1:16" ht="63.75">
      <c r="A438" s="203" t="s">
        <v>258</v>
      </c>
      <c r="B438" s="193" t="s">
        <v>459</v>
      </c>
      <c r="C438" s="218"/>
      <c r="D438" s="537"/>
      <c r="E438" s="536"/>
      <c r="F438" s="536"/>
      <c r="G438" s="157"/>
      <c r="H438" s="157"/>
      <c r="I438" s="157"/>
      <c r="J438" s="157"/>
      <c r="K438" s="157"/>
      <c r="L438" s="157"/>
      <c r="M438" s="157"/>
      <c r="N438" s="157"/>
      <c r="O438" s="157"/>
      <c r="P438" s="157"/>
    </row>
    <row r="439" spans="1:16">
      <c r="A439" s="203"/>
      <c r="B439" s="183"/>
      <c r="C439" s="178"/>
      <c r="D439" s="534"/>
      <c r="E439" s="496"/>
      <c r="G439" s="157"/>
      <c r="H439" s="157"/>
      <c r="I439" s="157"/>
      <c r="J439" s="157"/>
      <c r="K439" s="157"/>
      <c r="L439" s="157"/>
      <c r="M439" s="157"/>
      <c r="N439" s="157"/>
      <c r="O439" s="157"/>
      <c r="P439" s="157"/>
    </row>
    <row r="440" spans="1:16">
      <c r="A440" s="203"/>
      <c r="B440" s="183" t="s">
        <v>460</v>
      </c>
      <c r="C440" s="178" t="s">
        <v>42</v>
      </c>
      <c r="D440" s="527">
        <v>1</v>
      </c>
      <c r="E440" s="496"/>
      <c r="F440" s="503">
        <f>D440*E440</f>
        <v>0</v>
      </c>
      <c r="G440" s="157"/>
      <c r="H440" s="157"/>
      <c r="I440" s="157"/>
      <c r="J440" s="157"/>
      <c r="K440" s="157"/>
      <c r="L440" s="157"/>
      <c r="M440" s="157"/>
      <c r="N440" s="157"/>
      <c r="O440" s="157"/>
      <c r="P440" s="157"/>
    </row>
    <row r="441" spans="1:16">
      <c r="B441" s="183" t="s">
        <v>461</v>
      </c>
      <c r="C441" s="178" t="s">
        <v>42</v>
      </c>
      <c r="D441" s="527">
        <v>2</v>
      </c>
      <c r="E441" s="496"/>
      <c r="F441" s="503">
        <f>D441*E441</f>
        <v>0</v>
      </c>
      <c r="G441" s="157"/>
      <c r="H441" s="157"/>
      <c r="I441" s="157"/>
      <c r="J441" s="157"/>
      <c r="K441" s="157"/>
      <c r="L441" s="157"/>
      <c r="M441" s="157"/>
      <c r="N441" s="157"/>
      <c r="O441" s="157"/>
      <c r="P441" s="157"/>
    </row>
    <row r="442" spans="1:16">
      <c r="B442" s="193"/>
      <c r="C442" s="178"/>
      <c r="D442" s="534"/>
      <c r="E442" s="496"/>
      <c r="G442" s="157"/>
      <c r="H442" s="157"/>
      <c r="I442" s="157"/>
      <c r="J442" s="157"/>
      <c r="K442" s="157"/>
      <c r="L442" s="157"/>
      <c r="M442" s="157"/>
      <c r="N442" s="157"/>
      <c r="O442" s="157"/>
      <c r="P442" s="157"/>
    </row>
    <row r="443" spans="1:16">
      <c r="A443" s="211"/>
      <c r="B443" s="563" t="s">
        <v>462</v>
      </c>
      <c r="C443" s="564"/>
      <c r="D443" s="565"/>
      <c r="E443" s="655"/>
      <c r="F443" s="559">
        <f>SUM(F335:F442)</f>
        <v>0</v>
      </c>
      <c r="G443" s="157"/>
      <c r="H443" s="157"/>
      <c r="I443" s="157"/>
      <c r="J443" s="157"/>
      <c r="K443" s="157"/>
      <c r="L443" s="157"/>
      <c r="M443" s="157"/>
      <c r="N443" s="157"/>
      <c r="O443" s="157"/>
      <c r="P443" s="157"/>
    </row>
    <row r="444" spans="1:16">
      <c r="B444" s="210"/>
      <c r="E444" s="648"/>
      <c r="F444" s="527"/>
      <c r="G444" s="157"/>
      <c r="H444" s="157"/>
      <c r="I444" s="157"/>
      <c r="J444" s="157"/>
      <c r="K444" s="157"/>
      <c r="L444" s="157"/>
      <c r="M444" s="157"/>
      <c r="N444" s="157"/>
      <c r="O444" s="157"/>
      <c r="P444" s="157"/>
    </row>
    <row r="445" spans="1:16" ht="25.5">
      <c r="A445" s="165" t="s">
        <v>277</v>
      </c>
      <c r="B445" s="166" t="s">
        <v>278</v>
      </c>
      <c r="C445" s="165" t="s">
        <v>279</v>
      </c>
      <c r="D445" s="412" t="s">
        <v>280</v>
      </c>
      <c r="E445" s="412" t="s">
        <v>281</v>
      </c>
      <c r="F445" s="413" t="s">
        <v>282</v>
      </c>
      <c r="G445" s="157"/>
      <c r="H445" s="157"/>
      <c r="I445" s="157"/>
      <c r="J445" s="157"/>
      <c r="K445" s="157"/>
      <c r="L445" s="157"/>
      <c r="M445" s="157"/>
      <c r="N445" s="157"/>
      <c r="O445" s="157"/>
      <c r="P445" s="157"/>
    </row>
    <row r="446" spans="1:16">
      <c r="B446" s="210"/>
      <c r="E446" s="648"/>
      <c r="F446" s="527"/>
      <c r="G446" s="157"/>
      <c r="H446" s="157"/>
      <c r="I446" s="157"/>
      <c r="J446" s="157"/>
      <c r="K446" s="157"/>
      <c r="L446" s="157"/>
      <c r="M446" s="157"/>
      <c r="N446" s="157"/>
      <c r="O446" s="157"/>
      <c r="P446" s="157"/>
    </row>
    <row r="447" spans="1:16">
      <c r="B447" s="222" t="s">
        <v>463</v>
      </c>
      <c r="C447" s="178"/>
      <c r="D447" s="534"/>
      <c r="E447" s="496"/>
      <c r="G447" s="157"/>
      <c r="H447" s="157"/>
      <c r="I447" s="157"/>
      <c r="J447" s="157"/>
      <c r="K447" s="157"/>
      <c r="L447" s="157"/>
      <c r="M447" s="157"/>
      <c r="N447" s="157"/>
      <c r="O447" s="157"/>
      <c r="P447" s="157"/>
    </row>
    <row r="448" spans="1:16">
      <c r="B448" s="183"/>
      <c r="C448" s="178"/>
      <c r="D448" s="534"/>
      <c r="E448" s="496"/>
      <c r="G448" s="157"/>
      <c r="H448" s="157"/>
      <c r="I448" s="157"/>
      <c r="J448" s="157"/>
      <c r="K448" s="157"/>
      <c r="L448" s="157"/>
      <c r="M448" s="157"/>
      <c r="N448" s="157"/>
      <c r="O448" s="157"/>
      <c r="P448" s="157"/>
    </row>
    <row r="449" spans="1:16" ht="37.5" customHeight="1">
      <c r="A449" s="203" t="s">
        <v>0</v>
      </c>
      <c r="B449" s="189" t="s">
        <v>464</v>
      </c>
      <c r="C449" s="220"/>
      <c r="D449" s="504"/>
      <c r="E449" s="646"/>
      <c r="F449" s="527"/>
      <c r="G449" s="157"/>
      <c r="H449" s="157"/>
      <c r="I449" s="157"/>
      <c r="J449" s="157"/>
      <c r="K449" s="157"/>
      <c r="L449" s="157"/>
      <c r="M449" s="157"/>
      <c r="N449" s="157"/>
      <c r="O449" s="157"/>
      <c r="P449" s="157"/>
    </row>
    <row r="450" spans="1:16">
      <c r="B450" s="189" t="s">
        <v>465</v>
      </c>
      <c r="C450" s="220"/>
      <c r="D450" s="504"/>
      <c r="E450" s="646"/>
      <c r="F450" s="527"/>
      <c r="G450" s="157"/>
      <c r="H450" s="157"/>
      <c r="I450" s="157"/>
      <c r="J450" s="157"/>
      <c r="K450" s="157"/>
      <c r="L450" s="157"/>
      <c r="M450" s="157"/>
      <c r="N450" s="157"/>
      <c r="O450" s="157"/>
      <c r="P450" s="157"/>
    </row>
    <row r="451" spans="1:16">
      <c r="B451" s="210"/>
      <c r="C451" s="223" t="s">
        <v>285</v>
      </c>
      <c r="D451" s="540">
        <v>40</v>
      </c>
      <c r="E451" s="536"/>
      <c r="F451" s="503">
        <f>D451*E451</f>
        <v>0</v>
      </c>
      <c r="G451" s="157"/>
      <c r="H451" s="157"/>
      <c r="I451" s="157"/>
      <c r="J451" s="157"/>
      <c r="K451" s="157"/>
      <c r="L451" s="157"/>
      <c r="M451" s="157"/>
      <c r="N451" s="157"/>
      <c r="O451" s="157"/>
      <c r="P451" s="157"/>
    </row>
    <row r="452" spans="1:16">
      <c r="B452" s="183"/>
      <c r="C452" s="178"/>
      <c r="D452" s="534"/>
      <c r="E452" s="496"/>
      <c r="G452" s="157"/>
      <c r="H452" s="157"/>
      <c r="I452" s="157"/>
      <c r="J452" s="157"/>
      <c r="K452" s="157"/>
      <c r="L452" s="157"/>
      <c r="M452" s="157"/>
      <c r="N452" s="157"/>
      <c r="O452" s="157"/>
      <c r="P452" s="157"/>
    </row>
    <row r="453" spans="1:16" ht="63.75" customHeight="1">
      <c r="A453" s="203" t="s">
        <v>1</v>
      </c>
      <c r="B453" s="189" t="s">
        <v>466</v>
      </c>
      <c r="C453" s="189"/>
      <c r="D453" s="501"/>
      <c r="E453" s="645"/>
      <c r="F453" s="527"/>
      <c r="G453" s="157"/>
      <c r="H453" s="157"/>
      <c r="I453" s="157"/>
      <c r="J453" s="157"/>
      <c r="K453" s="157"/>
      <c r="L453" s="157"/>
      <c r="M453" s="157"/>
      <c r="N453" s="157"/>
      <c r="O453" s="157"/>
      <c r="P453" s="157"/>
    </row>
    <row r="454" spans="1:16">
      <c r="A454" s="203"/>
      <c r="B454" s="189" t="s">
        <v>467</v>
      </c>
      <c r="C454" s="189"/>
      <c r="D454" s="501"/>
      <c r="E454" s="645"/>
      <c r="F454" s="527"/>
      <c r="G454" s="157"/>
      <c r="H454" s="157"/>
      <c r="I454" s="157"/>
      <c r="J454" s="157"/>
      <c r="K454" s="157"/>
      <c r="L454" s="157"/>
      <c r="M454" s="157"/>
      <c r="N454" s="157"/>
      <c r="O454" s="157"/>
      <c r="P454" s="157"/>
    </row>
    <row r="455" spans="1:16">
      <c r="B455" s="210"/>
      <c r="C455" s="223" t="s">
        <v>292</v>
      </c>
      <c r="D455" s="540">
        <v>14</v>
      </c>
      <c r="E455" s="536"/>
      <c r="F455" s="503">
        <f>D455*E455</f>
        <v>0</v>
      </c>
      <c r="G455" s="157"/>
      <c r="H455" s="157"/>
      <c r="I455" s="157"/>
      <c r="J455" s="157"/>
      <c r="K455" s="157"/>
      <c r="L455" s="157"/>
      <c r="M455" s="157"/>
      <c r="N455" s="157"/>
      <c r="O455" s="157"/>
      <c r="P455" s="157"/>
    </row>
    <row r="456" spans="1:16">
      <c r="B456" s="183"/>
      <c r="C456" s="178"/>
      <c r="D456" s="534"/>
      <c r="E456" s="496"/>
      <c r="G456" s="157"/>
      <c r="H456" s="157"/>
      <c r="I456" s="157"/>
      <c r="J456" s="157"/>
      <c r="K456" s="157"/>
      <c r="L456" s="157"/>
      <c r="M456" s="157"/>
      <c r="N456" s="157"/>
      <c r="O456" s="157"/>
      <c r="P456" s="157"/>
    </row>
    <row r="457" spans="1:16" ht="38.25">
      <c r="A457" s="203" t="s">
        <v>2</v>
      </c>
      <c r="B457" s="189" t="s">
        <v>468</v>
      </c>
      <c r="C457" s="189"/>
      <c r="D457" s="501"/>
      <c r="E457" s="645"/>
      <c r="F457" s="527"/>
      <c r="G457" s="157"/>
      <c r="H457" s="157"/>
      <c r="I457" s="157"/>
      <c r="J457" s="157"/>
      <c r="K457" s="157"/>
      <c r="L457" s="157"/>
      <c r="M457" s="157"/>
      <c r="N457" s="157"/>
      <c r="O457" s="157"/>
      <c r="P457" s="157"/>
    </row>
    <row r="458" spans="1:16">
      <c r="B458" s="189" t="s">
        <v>469</v>
      </c>
      <c r="C458" s="223" t="s">
        <v>285</v>
      </c>
      <c r="D458" s="540">
        <v>19</v>
      </c>
      <c r="E458" s="536"/>
      <c r="F458" s="503">
        <f>D458*E458</f>
        <v>0</v>
      </c>
      <c r="G458" s="157"/>
      <c r="H458" s="157"/>
      <c r="I458" s="157"/>
      <c r="J458" s="157"/>
      <c r="K458" s="157"/>
      <c r="L458" s="157"/>
      <c r="M458" s="157"/>
      <c r="N458" s="157"/>
      <c r="O458" s="157"/>
      <c r="P458" s="157"/>
    </row>
    <row r="459" spans="1:16">
      <c r="B459" s="189" t="s">
        <v>470</v>
      </c>
      <c r="C459" s="223" t="s">
        <v>292</v>
      </c>
      <c r="D459" s="540">
        <v>1</v>
      </c>
      <c r="E459" s="536"/>
      <c r="F459" s="503">
        <f>D459*E459</f>
        <v>0</v>
      </c>
      <c r="G459" s="157"/>
      <c r="H459" s="157"/>
      <c r="I459" s="157"/>
      <c r="J459" s="157"/>
      <c r="K459" s="157"/>
      <c r="L459" s="157"/>
      <c r="M459" s="157"/>
      <c r="N459" s="157"/>
      <c r="O459" s="157"/>
      <c r="P459" s="157"/>
    </row>
    <row r="460" spans="1:16" ht="14.25">
      <c r="B460" s="224"/>
      <c r="C460" s="225"/>
      <c r="D460" s="541"/>
      <c r="E460" s="506"/>
      <c r="F460" s="506"/>
      <c r="G460" s="157"/>
      <c r="H460" s="157"/>
      <c r="I460" s="157"/>
      <c r="J460" s="157"/>
      <c r="K460" s="157"/>
      <c r="L460" s="157"/>
      <c r="M460" s="157"/>
      <c r="N460" s="157"/>
      <c r="O460" s="157"/>
      <c r="P460" s="157"/>
    </row>
    <row r="461" spans="1:16" ht="51">
      <c r="A461" s="203" t="s">
        <v>3</v>
      </c>
      <c r="B461" s="226" t="s">
        <v>471</v>
      </c>
      <c r="C461" s="218"/>
      <c r="D461" s="535"/>
      <c r="E461" s="536"/>
      <c r="F461" s="536"/>
      <c r="G461" s="157"/>
      <c r="H461" s="157"/>
      <c r="I461" s="157"/>
      <c r="J461" s="157"/>
      <c r="K461" s="157"/>
      <c r="L461" s="157"/>
      <c r="M461" s="157"/>
      <c r="N461" s="157"/>
      <c r="O461" s="157"/>
      <c r="P461" s="157"/>
    </row>
    <row r="462" spans="1:16">
      <c r="B462" s="226" t="s">
        <v>472</v>
      </c>
      <c r="C462" s="218" t="s">
        <v>285</v>
      </c>
      <c r="D462" s="542">
        <v>7</v>
      </c>
      <c r="E462" s="536"/>
      <c r="F462" s="503">
        <f>D462*E462</f>
        <v>0</v>
      </c>
      <c r="G462" s="157"/>
      <c r="H462" s="157"/>
      <c r="I462" s="157"/>
      <c r="J462" s="157"/>
      <c r="K462" s="157"/>
      <c r="L462" s="157"/>
      <c r="M462" s="157"/>
      <c r="N462" s="157"/>
      <c r="O462" s="157"/>
      <c r="P462" s="157"/>
    </row>
    <row r="463" spans="1:16">
      <c r="C463" s="156"/>
      <c r="D463" s="506"/>
      <c r="E463" s="506"/>
      <c r="F463" s="506"/>
      <c r="G463" s="157"/>
      <c r="H463" s="157"/>
      <c r="I463" s="157"/>
      <c r="J463" s="157"/>
      <c r="K463" s="157"/>
      <c r="L463" s="157"/>
      <c r="M463" s="157"/>
      <c r="N463" s="157"/>
      <c r="O463" s="157"/>
      <c r="P463" s="157"/>
    </row>
    <row r="464" spans="1:16" ht="90.75" customHeight="1">
      <c r="A464" s="203" t="s">
        <v>4</v>
      </c>
      <c r="B464" s="189" t="s">
        <v>473</v>
      </c>
      <c r="C464" s="189"/>
      <c r="D464" s="501"/>
      <c r="E464" s="645"/>
      <c r="F464" s="527"/>
      <c r="G464" s="157"/>
      <c r="H464" s="157"/>
      <c r="I464" s="157"/>
      <c r="J464" s="157"/>
      <c r="K464" s="157"/>
      <c r="L464" s="157"/>
      <c r="M464" s="157"/>
      <c r="N464" s="157"/>
      <c r="O464" s="157"/>
      <c r="P464" s="157"/>
    </row>
    <row r="465" spans="1:16">
      <c r="B465" s="210"/>
      <c r="C465" s="223" t="s">
        <v>399</v>
      </c>
      <c r="D465" s="540">
        <v>39</v>
      </c>
      <c r="E465" s="536"/>
      <c r="F465" s="503">
        <f>D465*E465</f>
        <v>0</v>
      </c>
      <c r="G465" s="157"/>
      <c r="H465" s="157"/>
      <c r="I465" s="157"/>
      <c r="J465" s="157"/>
      <c r="K465" s="157"/>
      <c r="L465" s="157"/>
      <c r="M465" s="157"/>
      <c r="N465" s="157"/>
      <c r="O465" s="157"/>
      <c r="P465" s="157"/>
    </row>
    <row r="466" spans="1:16">
      <c r="B466" s="210"/>
      <c r="E466" s="648"/>
      <c r="F466" s="527"/>
      <c r="G466" s="157"/>
      <c r="H466" s="157"/>
      <c r="I466" s="157"/>
      <c r="J466" s="157"/>
      <c r="K466" s="157"/>
      <c r="L466" s="157"/>
      <c r="M466" s="157"/>
      <c r="N466" s="157"/>
      <c r="O466" s="157"/>
      <c r="P466" s="157"/>
    </row>
    <row r="467" spans="1:16" ht="51">
      <c r="A467" s="203" t="s">
        <v>135</v>
      </c>
      <c r="B467" s="189" t="s">
        <v>474</v>
      </c>
      <c r="C467" s="189"/>
      <c r="D467" s="501"/>
      <c r="E467" s="645"/>
      <c r="F467" s="527"/>
      <c r="G467" s="157"/>
      <c r="H467" s="157"/>
      <c r="I467" s="157"/>
      <c r="J467" s="157"/>
      <c r="K467" s="157"/>
      <c r="L467" s="157"/>
      <c r="M467" s="157"/>
      <c r="N467" s="157"/>
      <c r="O467" s="157"/>
      <c r="P467" s="157"/>
    </row>
    <row r="468" spans="1:16">
      <c r="B468" s="210"/>
      <c r="C468" s="223" t="s">
        <v>475</v>
      </c>
      <c r="D468" s="540">
        <v>1</v>
      </c>
      <c r="E468" s="536"/>
      <c r="F468" s="503">
        <f>D468*E468</f>
        <v>0</v>
      </c>
      <c r="G468" s="157"/>
      <c r="H468" s="157"/>
      <c r="I468" s="157"/>
      <c r="J468" s="157"/>
      <c r="K468" s="157"/>
      <c r="L468" s="157"/>
      <c r="M468" s="157"/>
      <c r="N468" s="157"/>
      <c r="O468" s="157"/>
      <c r="P468" s="157"/>
    </row>
    <row r="469" spans="1:16" ht="15">
      <c r="B469" s="227"/>
      <c r="C469" s="228"/>
      <c r="D469" s="530"/>
      <c r="E469" s="506"/>
      <c r="F469" s="506"/>
      <c r="G469" s="157"/>
      <c r="H469" s="157"/>
      <c r="I469" s="157"/>
      <c r="J469" s="157"/>
      <c r="K469" s="157"/>
      <c r="L469" s="157"/>
      <c r="M469" s="157"/>
      <c r="N469" s="157"/>
      <c r="O469" s="157"/>
      <c r="P469" s="157"/>
    </row>
    <row r="470" spans="1:16" ht="25.5">
      <c r="A470" s="229" t="s">
        <v>160</v>
      </c>
      <c r="B470" s="193" t="s">
        <v>476</v>
      </c>
      <c r="D470" s="505"/>
      <c r="E470" s="646"/>
      <c r="F470" s="502"/>
      <c r="G470" s="157"/>
      <c r="H470" s="157"/>
      <c r="I470" s="157"/>
      <c r="J470" s="157"/>
      <c r="K470" s="157"/>
      <c r="L470" s="157"/>
      <c r="M470" s="157"/>
      <c r="N470" s="157"/>
      <c r="O470" s="157"/>
      <c r="P470" s="157"/>
    </row>
    <row r="471" spans="1:16">
      <c r="A471" s="203"/>
      <c r="B471" s="193"/>
      <c r="C471" s="161" t="s">
        <v>42</v>
      </c>
      <c r="D471" s="540">
        <v>1</v>
      </c>
      <c r="E471" s="646"/>
      <c r="F471" s="503">
        <f>D471*E471</f>
        <v>0</v>
      </c>
      <c r="G471" s="157"/>
      <c r="H471" s="157"/>
      <c r="I471" s="157"/>
      <c r="J471" s="157"/>
      <c r="K471" s="157"/>
      <c r="L471" s="157"/>
      <c r="M471" s="157"/>
      <c r="N471" s="157"/>
      <c r="O471" s="157"/>
      <c r="P471" s="157"/>
    </row>
    <row r="472" spans="1:16">
      <c r="B472" s="183"/>
      <c r="C472" s="178"/>
      <c r="D472" s="534"/>
      <c r="E472" s="496"/>
      <c r="G472" s="157"/>
      <c r="H472" s="157"/>
      <c r="I472" s="157"/>
      <c r="J472" s="157"/>
      <c r="K472" s="157"/>
      <c r="L472" s="157"/>
      <c r="M472" s="157"/>
      <c r="N472" s="157"/>
      <c r="O472" s="157"/>
      <c r="P472" s="157"/>
    </row>
    <row r="473" spans="1:16" ht="25.5">
      <c r="A473" s="229" t="s">
        <v>161</v>
      </c>
      <c r="B473" s="189" t="s">
        <v>477</v>
      </c>
      <c r="E473" s="648"/>
      <c r="F473" s="527"/>
      <c r="G473" s="157"/>
      <c r="H473" s="157"/>
      <c r="I473" s="157"/>
      <c r="J473" s="157"/>
      <c r="K473" s="157"/>
      <c r="L473" s="157"/>
      <c r="M473" s="157"/>
      <c r="N473" s="157"/>
      <c r="O473" s="157"/>
      <c r="P473" s="157"/>
    </row>
    <row r="474" spans="1:16">
      <c r="B474" s="220"/>
      <c r="C474" s="223" t="s">
        <v>42</v>
      </c>
      <c r="D474" s="540">
        <v>1</v>
      </c>
      <c r="E474" s="536"/>
      <c r="F474" s="503">
        <f>D474*E474</f>
        <v>0</v>
      </c>
      <c r="G474" s="157"/>
      <c r="H474" s="157"/>
      <c r="I474" s="157"/>
      <c r="J474" s="157"/>
      <c r="K474" s="157"/>
      <c r="L474" s="157"/>
      <c r="M474" s="157"/>
      <c r="N474" s="157"/>
      <c r="O474" s="157"/>
      <c r="P474" s="157"/>
    </row>
    <row r="475" spans="1:16">
      <c r="E475" s="539"/>
      <c r="G475" s="157"/>
      <c r="H475" s="157"/>
      <c r="I475" s="157"/>
      <c r="J475" s="157"/>
      <c r="K475" s="157"/>
      <c r="L475" s="157"/>
      <c r="M475" s="157"/>
      <c r="N475" s="157"/>
      <c r="O475" s="157"/>
      <c r="P475" s="157"/>
    </row>
    <row r="476" spans="1:16">
      <c r="A476" s="211"/>
      <c r="B476" s="563" t="s">
        <v>478</v>
      </c>
      <c r="C476" s="564"/>
      <c r="D476" s="565"/>
      <c r="E476" s="655"/>
      <c r="F476" s="559">
        <f>SUM(F451:F475)</f>
        <v>0</v>
      </c>
      <c r="G476" s="157"/>
      <c r="H476" s="157"/>
      <c r="I476" s="157"/>
      <c r="J476" s="157"/>
      <c r="K476" s="157"/>
      <c r="L476" s="157"/>
      <c r="M476" s="157"/>
      <c r="N476" s="157"/>
      <c r="O476" s="157"/>
      <c r="P476" s="157"/>
    </row>
    <row r="477" spans="1:16" hidden="1">
      <c r="G477" s="157"/>
      <c r="H477" s="157"/>
      <c r="I477" s="157"/>
      <c r="J477" s="157"/>
      <c r="K477" s="157"/>
      <c r="L477" s="157"/>
      <c r="M477" s="157"/>
      <c r="N477" s="157"/>
    </row>
    <row r="478" spans="1:16" hidden="1">
      <c r="B478" s="173"/>
      <c r="C478" s="230"/>
      <c r="D478" s="543"/>
      <c r="E478" s="657"/>
      <c r="F478" s="544"/>
      <c r="G478" s="157"/>
      <c r="H478" s="157"/>
      <c r="I478" s="157"/>
      <c r="J478" s="157"/>
      <c r="K478" s="157"/>
      <c r="L478" s="157"/>
      <c r="M478" s="157"/>
      <c r="N478" s="157"/>
    </row>
    <row r="479" spans="1:16" hidden="1">
      <c r="B479" s="173"/>
      <c r="C479" s="230"/>
      <c r="D479" s="543"/>
      <c r="E479" s="657"/>
      <c r="F479" s="544"/>
      <c r="G479" s="157"/>
      <c r="H479" s="157"/>
      <c r="I479" s="157"/>
      <c r="J479" s="157"/>
      <c r="K479" s="157"/>
      <c r="L479" s="157"/>
      <c r="M479" s="157"/>
      <c r="N479" s="157"/>
    </row>
    <row r="480" spans="1:16" hidden="1">
      <c r="B480" s="173"/>
      <c r="C480" s="230"/>
      <c r="D480" s="543"/>
      <c r="E480" s="657"/>
      <c r="F480" s="544"/>
      <c r="G480" s="157"/>
      <c r="H480" s="157"/>
      <c r="I480" s="157"/>
      <c r="J480" s="157"/>
      <c r="K480" s="157"/>
      <c r="L480" s="157"/>
      <c r="M480" s="157"/>
      <c r="N480" s="157"/>
    </row>
    <row r="481" spans="2:14" hidden="1">
      <c r="B481" s="173"/>
      <c r="C481" s="230"/>
      <c r="D481" s="543"/>
      <c r="E481" s="657"/>
      <c r="F481" s="544"/>
      <c r="G481" s="157"/>
      <c r="H481" s="157"/>
      <c r="I481" s="157"/>
      <c r="J481" s="157"/>
      <c r="K481" s="157"/>
      <c r="L481" s="157"/>
      <c r="M481" s="157"/>
      <c r="N481" s="157"/>
    </row>
    <row r="482" spans="2:14" hidden="1">
      <c r="B482" s="173"/>
      <c r="C482" s="230"/>
      <c r="D482" s="543"/>
      <c r="E482" s="657"/>
      <c r="F482" s="544"/>
      <c r="G482" s="157"/>
      <c r="H482" s="157"/>
      <c r="I482" s="157"/>
      <c r="J482" s="157"/>
      <c r="K482" s="157"/>
      <c r="L482" s="157"/>
      <c r="M482" s="157"/>
      <c r="N482" s="157"/>
    </row>
    <row r="483" spans="2:14" hidden="1">
      <c r="B483" s="173"/>
      <c r="C483" s="230"/>
      <c r="D483" s="543"/>
      <c r="E483" s="657"/>
      <c r="F483" s="544"/>
      <c r="G483" s="157"/>
      <c r="H483" s="157"/>
      <c r="I483" s="157"/>
      <c r="J483" s="157"/>
      <c r="K483" s="157"/>
      <c r="L483" s="157"/>
      <c r="M483" s="157"/>
      <c r="N483" s="157"/>
    </row>
    <row r="484" spans="2:14" hidden="1">
      <c r="B484" s="173"/>
      <c r="C484" s="230"/>
      <c r="D484" s="543"/>
      <c r="E484" s="657"/>
      <c r="F484" s="544"/>
      <c r="G484" s="157"/>
      <c r="H484" s="157"/>
      <c r="I484" s="157"/>
      <c r="J484" s="157"/>
      <c r="K484" s="157"/>
      <c r="L484" s="157"/>
      <c r="M484" s="157"/>
      <c r="N484" s="157"/>
    </row>
    <row r="485" spans="2:14" hidden="1">
      <c r="B485" s="173"/>
      <c r="C485" s="230"/>
      <c r="D485" s="543"/>
      <c r="E485" s="657"/>
      <c r="F485" s="544"/>
      <c r="G485" s="157"/>
      <c r="H485" s="157"/>
      <c r="I485" s="157"/>
      <c r="J485" s="157"/>
      <c r="K485" s="157"/>
      <c r="L485" s="157"/>
      <c r="M485" s="157"/>
      <c r="N485" s="157"/>
    </row>
    <row r="486" spans="2:14" hidden="1">
      <c r="B486" s="173"/>
      <c r="C486" s="230"/>
      <c r="D486" s="543"/>
      <c r="E486" s="657"/>
      <c r="F486" s="544"/>
      <c r="G486" s="157"/>
      <c r="H486" s="157"/>
      <c r="I486" s="157"/>
      <c r="J486" s="157"/>
      <c r="K486" s="157"/>
      <c r="L486" s="157"/>
      <c r="M486" s="157"/>
      <c r="N486" s="157"/>
    </row>
    <row r="487" spans="2:14" hidden="1">
      <c r="B487" s="173"/>
      <c r="C487" s="230"/>
      <c r="D487" s="543"/>
      <c r="E487" s="657"/>
      <c r="F487" s="544"/>
      <c r="G487" s="157"/>
      <c r="H487" s="157"/>
      <c r="I487" s="157"/>
      <c r="J487" s="157"/>
      <c r="K487" s="157"/>
      <c r="L487" s="157"/>
      <c r="M487" s="157"/>
      <c r="N487" s="157"/>
    </row>
    <row r="488" spans="2:14" hidden="1">
      <c r="B488" s="173"/>
      <c r="C488" s="230"/>
      <c r="D488" s="543"/>
      <c r="E488" s="657"/>
      <c r="F488" s="544"/>
      <c r="G488" s="157"/>
      <c r="H488" s="157"/>
      <c r="I488" s="157"/>
      <c r="J488" s="157"/>
      <c r="K488" s="157"/>
      <c r="L488" s="157"/>
      <c r="M488" s="157"/>
      <c r="N488" s="157"/>
    </row>
    <row r="489" spans="2:14" hidden="1">
      <c r="B489" s="173"/>
      <c r="C489" s="230"/>
      <c r="D489" s="543"/>
      <c r="E489" s="657"/>
      <c r="F489" s="544"/>
      <c r="G489" s="157"/>
      <c r="H489" s="157"/>
      <c r="I489" s="157"/>
      <c r="J489" s="157"/>
      <c r="K489" s="157"/>
      <c r="L489" s="157"/>
      <c r="M489" s="157"/>
      <c r="N489" s="157"/>
    </row>
    <row r="490" spans="2:14" hidden="1">
      <c r="B490" s="173"/>
      <c r="C490" s="230"/>
      <c r="D490" s="543"/>
      <c r="E490" s="657"/>
      <c r="F490" s="544"/>
      <c r="G490" s="157"/>
      <c r="H490" s="157"/>
      <c r="I490" s="157"/>
      <c r="J490" s="157"/>
      <c r="K490" s="157"/>
      <c r="L490" s="157"/>
      <c r="M490" s="157"/>
      <c r="N490" s="157"/>
    </row>
    <row r="491" spans="2:14" hidden="1">
      <c r="B491" s="173"/>
      <c r="C491" s="230"/>
      <c r="D491" s="543"/>
      <c r="E491" s="657"/>
      <c r="F491" s="544"/>
      <c r="G491" s="157"/>
      <c r="H491" s="157"/>
      <c r="I491" s="157"/>
      <c r="J491" s="157"/>
      <c r="K491" s="157"/>
      <c r="L491" s="157"/>
      <c r="M491" s="157"/>
      <c r="N491" s="157"/>
    </row>
    <row r="492" spans="2:14" hidden="1">
      <c r="B492" s="173"/>
      <c r="C492" s="230"/>
      <c r="D492" s="543"/>
      <c r="E492" s="657"/>
      <c r="F492" s="544"/>
      <c r="G492" s="157"/>
      <c r="H492" s="157"/>
      <c r="I492" s="157"/>
      <c r="J492" s="157"/>
      <c r="K492" s="157"/>
      <c r="L492" s="157"/>
      <c r="M492" s="157"/>
      <c r="N492" s="157"/>
    </row>
    <row r="493" spans="2:14" hidden="1">
      <c r="B493" s="173"/>
      <c r="C493" s="230"/>
      <c r="D493" s="543"/>
      <c r="E493" s="657"/>
      <c r="F493" s="544"/>
      <c r="G493" s="157"/>
      <c r="H493" s="157"/>
      <c r="I493" s="157"/>
      <c r="J493" s="157"/>
      <c r="K493" s="157"/>
      <c r="L493" s="157"/>
      <c r="M493" s="157"/>
      <c r="N493" s="157"/>
    </row>
    <row r="494" spans="2:14" hidden="1">
      <c r="B494" s="173"/>
      <c r="C494" s="230"/>
      <c r="D494" s="543"/>
      <c r="E494" s="657"/>
      <c r="F494" s="544"/>
      <c r="G494" s="157"/>
      <c r="H494" s="157"/>
      <c r="I494" s="157"/>
      <c r="J494" s="157"/>
      <c r="K494" s="157"/>
      <c r="L494" s="157"/>
      <c r="M494" s="157"/>
      <c r="N494" s="157"/>
    </row>
    <row r="495" spans="2:14" hidden="1">
      <c r="B495" s="173"/>
      <c r="C495" s="230"/>
      <c r="D495" s="543"/>
      <c r="E495" s="657"/>
      <c r="F495" s="544"/>
      <c r="G495" s="157"/>
      <c r="H495" s="157"/>
      <c r="I495" s="157"/>
      <c r="J495" s="157"/>
      <c r="K495" s="157"/>
      <c r="L495" s="157"/>
      <c r="M495" s="157"/>
      <c r="N495" s="157"/>
    </row>
    <row r="496" spans="2:14" hidden="1">
      <c r="B496" s="173"/>
      <c r="C496" s="230"/>
      <c r="D496" s="543"/>
      <c r="E496" s="657"/>
      <c r="F496" s="544"/>
      <c r="G496" s="157"/>
      <c r="H496" s="157"/>
      <c r="I496" s="157"/>
      <c r="J496" s="157"/>
      <c r="K496" s="157"/>
      <c r="L496" s="157"/>
      <c r="M496" s="157"/>
      <c r="N496" s="157"/>
    </row>
    <row r="497" spans="1:14" hidden="1">
      <c r="B497" s="173"/>
      <c r="C497" s="230"/>
      <c r="D497" s="543"/>
      <c r="E497" s="657"/>
      <c r="F497" s="544"/>
      <c r="G497" s="157"/>
      <c r="H497" s="157"/>
      <c r="I497" s="157"/>
      <c r="J497" s="157"/>
      <c r="K497" s="157"/>
      <c r="L497" s="157"/>
      <c r="M497" s="157"/>
      <c r="N497" s="157"/>
    </row>
    <row r="498" spans="1:14" hidden="1">
      <c r="B498" s="173"/>
      <c r="C498" s="230"/>
      <c r="D498" s="543"/>
      <c r="E498" s="657"/>
      <c r="F498" s="544"/>
      <c r="G498" s="157"/>
      <c r="H498" s="157"/>
      <c r="I498" s="157"/>
      <c r="J498" s="157"/>
      <c r="K498" s="157"/>
      <c r="L498" s="157"/>
      <c r="M498" s="157"/>
      <c r="N498" s="157"/>
    </row>
    <row r="499" spans="1:14" hidden="1">
      <c r="B499" s="173"/>
      <c r="C499" s="230"/>
      <c r="D499" s="543"/>
      <c r="E499" s="657"/>
      <c r="F499" s="544"/>
      <c r="G499" s="157"/>
      <c r="H499" s="157"/>
      <c r="I499" s="157"/>
      <c r="J499" s="157"/>
      <c r="K499" s="157"/>
      <c r="L499" s="157"/>
      <c r="M499" s="157"/>
      <c r="N499" s="157"/>
    </row>
    <row r="500" spans="1:14">
      <c r="B500" s="173"/>
      <c r="C500" s="230"/>
      <c r="D500" s="543"/>
      <c r="E500" s="539"/>
      <c r="F500" s="544"/>
      <c r="G500" s="157"/>
      <c r="H500" s="157"/>
      <c r="I500" s="157"/>
      <c r="J500" s="157"/>
      <c r="K500" s="157"/>
      <c r="L500" s="157"/>
      <c r="M500" s="157"/>
      <c r="N500" s="157"/>
    </row>
    <row r="501" spans="1:14">
      <c r="B501" s="173"/>
      <c r="C501" s="230"/>
      <c r="D501" s="543"/>
      <c r="E501" s="508"/>
      <c r="F501" s="544"/>
      <c r="G501" s="157"/>
      <c r="H501" s="157"/>
      <c r="I501" s="157"/>
      <c r="J501" s="157"/>
      <c r="K501" s="157"/>
      <c r="L501" s="157"/>
      <c r="M501" s="157"/>
      <c r="N501" s="157"/>
    </row>
    <row r="502" spans="1:14">
      <c r="B502" s="173"/>
      <c r="C502" s="230"/>
      <c r="D502" s="543"/>
      <c r="E502" s="508"/>
      <c r="F502" s="544"/>
      <c r="G502" s="157"/>
      <c r="H502" s="157"/>
      <c r="I502" s="157"/>
      <c r="J502" s="157"/>
      <c r="K502" s="157"/>
      <c r="L502" s="157"/>
      <c r="M502" s="157"/>
      <c r="N502" s="157"/>
    </row>
    <row r="503" spans="1:14">
      <c r="B503" s="173"/>
      <c r="C503" s="230"/>
      <c r="D503" s="543"/>
      <c r="E503" s="539"/>
      <c r="F503" s="544"/>
      <c r="G503" s="157"/>
      <c r="H503" s="157"/>
      <c r="I503" s="157"/>
      <c r="J503" s="157"/>
      <c r="K503" s="157"/>
      <c r="L503" s="157"/>
      <c r="M503" s="157"/>
      <c r="N503" s="157"/>
    </row>
    <row r="504" spans="1:14">
      <c r="B504" s="173"/>
      <c r="C504" s="230"/>
      <c r="D504" s="543"/>
      <c r="E504" s="508"/>
      <c r="F504" s="544"/>
      <c r="G504" s="157"/>
      <c r="H504" s="157"/>
      <c r="I504" s="157"/>
      <c r="J504" s="157"/>
      <c r="K504" s="157"/>
      <c r="L504" s="157"/>
      <c r="M504" s="157"/>
      <c r="N504" s="157"/>
    </row>
    <row r="505" spans="1:14">
      <c r="B505" s="800"/>
      <c r="C505" s="800"/>
      <c r="D505" s="800"/>
      <c r="E505" s="800"/>
      <c r="F505" s="800"/>
      <c r="G505" s="157"/>
      <c r="H505" s="157"/>
      <c r="I505" s="157"/>
      <c r="J505" s="157"/>
      <c r="K505" s="157"/>
      <c r="L505" s="157"/>
      <c r="M505" s="157"/>
      <c r="N505" s="157"/>
    </row>
    <row r="506" spans="1:14" ht="13.5" thickBot="1">
      <c r="B506" s="231"/>
      <c r="C506" s="230"/>
      <c r="D506" s="543"/>
      <c r="E506" s="539"/>
      <c r="F506" s="544"/>
      <c r="G506" s="157"/>
      <c r="H506" s="157"/>
      <c r="I506" s="157"/>
      <c r="J506" s="157"/>
      <c r="K506" s="157"/>
      <c r="L506" s="157"/>
      <c r="M506" s="157"/>
      <c r="N506" s="157"/>
    </row>
    <row r="507" spans="1:14" ht="21.95" customHeight="1">
      <c r="A507" s="232"/>
      <c r="B507" s="801" t="s">
        <v>732</v>
      </c>
      <c r="C507" s="802"/>
      <c r="D507" s="802"/>
      <c r="E507" s="802"/>
      <c r="F507" s="803"/>
      <c r="G507" s="157"/>
      <c r="H507" s="157"/>
      <c r="I507" s="157"/>
      <c r="J507" s="157"/>
      <c r="K507" s="157"/>
      <c r="L507" s="157"/>
      <c r="M507" s="157"/>
      <c r="N507" s="157"/>
    </row>
    <row r="508" spans="1:14" ht="21.95" customHeight="1" thickBot="1">
      <c r="A508" s="232"/>
      <c r="B508" s="804" t="s">
        <v>480</v>
      </c>
      <c r="C508" s="805"/>
      <c r="D508" s="805"/>
      <c r="E508" s="805"/>
      <c r="F508" s="806"/>
      <c r="G508" s="157"/>
      <c r="H508" s="157"/>
      <c r="I508" s="157"/>
      <c r="J508" s="157"/>
      <c r="K508" s="157"/>
      <c r="L508" s="157"/>
      <c r="M508" s="157"/>
      <c r="N508" s="157"/>
    </row>
    <row r="509" spans="1:14" s="471" customFormat="1" ht="21.95" customHeight="1" thickTop="1">
      <c r="A509" s="467"/>
      <c r="B509" s="468" t="s">
        <v>481</v>
      </c>
      <c r="C509" s="469"/>
      <c r="D509" s="545"/>
      <c r="E509" s="658"/>
      <c r="F509" s="546">
        <f>F75</f>
        <v>0</v>
      </c>
      <c r="G509" s="470"/>
      <c r="H509" s="470"/>
      <c r="I509" s="470"/>
      <c r="J509" s="470"/>
      <c r="K509" s="470"/>
      <c r="L509" s="470"/>
      <c r="M509" s="470"/>
      <c r="N509" s="470"/>
    </row>
    <row r="510" spans="1:14" s="471" customFormat="1" ht="21.95" customHeight="1">
      <c r="A510" s="467"/>
      <c r="B510" s="472" t="s">
        <v>482</v>
      </c>
      <c r="C510" s="473"/>
      <c r="D510" s="547"/>
      <c r="E510" s="659"/>
      <c r="F510" s="548">
        <f>F113</f>
        <v>0</v>
      </c>
      <c r="G510" s="470"/>
      <c r="H510" s="470"/>
      <c r="I510" s="470"/>
      <c r="J510" s="470"/>
      <c r="K510" s="470"/>
      <c r="L510" s="470"/>
      <c r="M510" s="470"/>
      <c r="N510" s="470"/>
    </row>
    <row r="511" spans="1:14" s="471" customFormat="1" ht="21.95" customHeight="1">
      <c r="A511" s="467"/>
      <c r="B511" s="474" t="s">
        <v>483</v>
      </c>
      <c r="C511" s="475"/>
      <c r="D511" s="547"/>
      <c r="E511" s="659"/>
      <c r="F511" s="548">
        <f>F165</f>
        <v>0</v>
      </c>
      <c r="G511" s="470"/>
      <c r="H511" s="470"/>
      <c r="I511" s="470"/>
      <c r="J511" s="470"/>
      <c r="K511" s="470"/>
      <c r="L511" s="470"/>
      <c r="M511" s="470"/>
      <c r="N511" s="470"/>
    </row>
    <row r="512" spans="1:14" s="471" customFormat="1" ht="21.95" customHeight="1">
      <c r="A512" s="467"/>
      <c r="B512" s="472" t="s">
        <v>484</v>
      </c>
      <c r="C512" s="475"/>
      <c r="D512" s="547"/>
      <c r="E512" s="659"/>
      <c r="F512" s="548">
        <f>F207</f>
        <v>0</v>
      </c>
      <c r="G512" s="470"/>
      <c r="H512" s="470"/>
      <c r="I512" s="470"/>
      <c r="J512" s="470"/>
      <c r="K512" s="470"/>
      <c r="L512" s="470"/>
      <c r="M512" s="470"/>
      <c r="N512" s="470"/>
    </row>
    <row r="513" spans="1:14" s="471" customFormat="1" ht="21.95" customHeight="1">
      <c r="A513" s="467"/>
      <c r="B513" s="474" t="s">
        <v>485</v>
      </c>
      <c r="C513" s="473"/>
      <c r="D513" s="547"/>
      <c r="E513" s="659"/>
      <c r="F513" s="548">
        <f>F220</f>
        <v>0</v>
      </c>
      <c r="G513" s="470"/>
      <c r="H513" s="470"/>
      <c r="I513" s="470"/>
      <c r="J513" s="470"/>
      <c r="K513" s="470"/>
      <c r="L513" s="470"/>
      <c r="M513" s="470"/>
      <c r="N513" s="470"/>
    </row>
    <row r="514" spans="1:14" s="471" customFormat="1" ht="21.95" customHeight="1">
      <c r="A514" s="467"/>
      <c r="B514" s="474" t="s">
        <v>486</v>
      </c>
      <c r="C514" s="473"/>
      <c r="D514" s="547"/>
      <c r="E514" s="659"/>
      <c r="F514" s="548">
        <f>F272</f>
        <v>0</v>
      </c>
      <c r="G514" s="470"/>
      <c r="H514" s="470"/>
      <c r="I514" s="470"/>
      <c r="J514" s="470"/>
      <c r="K514" s="470"/>
      <c r="L514" s="470"/>
      <c r="M514" s="470"/>
      <c r="N514" s="470"/>
    </row>
    <row r="515" spans="1:14" s="471" customFormat="1" ht="21.95" customHeight="1">
      <c r="A515" s="467"/>
      <c r="B515" s="472" t="s">
        <v>374</v>
      </c>
      <c r="C515" s="473"/>
      <c r="D515" s="547"/>
      <c r="E515" s="659"/>
      <c r="F515" s="548">
        <f>F288</f>
        <v>0</v>
      </c>
      <c r="G515" s="470"/>
      <c r="H515" s="470"/>
      <c r="I515" s="470"/>
      <c r="J515" s="470"/>
      <c r="K515" s="470"/>
      <c r="L515" s="470"/>
      <c r="M515" s="470"/>
      <c r="N515" s="470"/>
    </row>
    <row r="516" spans="1:14" s="471" customFormat="1" ht="21.95" customHeight="1">
      <c r="A516" s="467"/>
      <c r="B516" s="472" t="s">
        <v>380</v>
      </c>
      <c r="C516" s="473"/>
      <c r="D516" s="547"/>
      <c r="E516" s="659"/>
      <c r="F516" s="548">
        <f>F303</f>
        <v>0</v>
      </c>
      <c r="G516" s="470"/>
      <c r="H516" s="470"/>
      <c r="I516" s="470"/>
      <c r="J516" s="470"/>
      <c r="K516" s="470"/>
      <c r="L516" s="470"/>
      <c r="M516" s="470"/>
      <c r="N516" s="470"/>
    </row>
    <row r="517" spans="1:14" s="471" customFormat="1" ht="21.95" customHeight="1">
      <c r="A517" s="467"/>
      <c r="B517" s="472" t="s">
        <v>387</v>
      </c>
      <c r="C517" s="473"/>
      <c r="D517" s="547"/>
      <c r="E517" s="659"/>
      <c r="F517" s="548">
        <f>F315</f>
        <v>0</v>
      </c>
      <c r="G517" s="470"/>
      <c r="H517" s="470"/>
      <c r="I517" s="470"/>
      <c r="J517" s="470"/>
      <c r="K517" s="470"/>
      <c r="L517" s="470"/>
      <c r="M517" s="470"/>
      <c r="N517" s="470"/>
    </row>
    <row r="518" spans="1:14" s="471" customFormat="1" ht="21.95" customHeight="1">
      <c r="A518" s="467"/>
      <c r="B518" s="472" t="s">
        <v>391</v>
      </c>
      <c r="C518" s="473"/>
      <c r="D518" s="547"/>
      <c r="E518" s="659"/>
      <c r="F518" s="548">
        <f>F328</f>
        <v>0</v>
      </c>
      <c r="G518" s="470"/>
      <c r="H518" s="470"/>
      <c r="I518" s="470"/>
      <c r="J518" s="470"/>
      <c r="K518" s="470"/>
      <c r="L518" s="470"/>
      <c r="M518" s="470"/>
      <c r="N518" s="470"/>
    </row>
    <row r="519" spans="1:14" s="471" customFormat="1" ht="21.95" customHeight="1">
      <c r="A519" s="467"/>
      <c r="B519" s="472" t="s">
        <v>396</v>
      </c>
      <c r="C519" s="473"/>
      <c r="D519" s="547"/>
      <c r="E519" s="659"/>
      <c r="F519" s="548">
        <f>F443</f>
        <v>0</v>
      </c>
      <c r="G519" s="470"/>
      <c r="H519" s="470"/>
      <c r="I519" s="470"/>
      <c r="J519" s="470"/>
      <c r="K519" s="470"/>
      <c r="L519" s="470"/>
      <c r="M519" s="470"/>
      <c r="N519" s="470"/>
    </row>
    <row r="520" spans="1:14" s="471" customFormat="1" ht="21.95" customHeight="1" thickBot="1">
      <c r="A520" s="467"/>
      <c r="B520" s="472" t="s">
        <v>487</v>
      </c>
      <c r="C520" s="473"/>
      <c r="D520" s="547"/>
      <c r="E520" s="659"/>
      <c r="F520" s="548">
        <f>F476</f>
        <v>0</v>
      </c>
      <c r="G520" s="470"/>
      <c r="H520" s="470"/>
      <c r="I520" s="470"/>
      <c r="J520" s="470"/>
      <c r="K520" s="470"/>
      <c r="L520" s="470"/>
      <c r="M520" s="470"/>
      <c r="N520" s="470"/>
    </row>
    <row r="521" spans="1:14" s="471" customFormat="1" ht="38.1" customHeight="1">
      <c r="A521" s="467"/>
      <c r="B521" s="480" t="s">
        <v>488</v>
      </c>
      <c r="C521" s="481"/>
      <c r="D521" s="549"/>
      <c r="E521" s="660"/>
      <c r="F521" s="550">
        <f>SUM(F509:F520)</f>
        <v>0</v>
      </c>
      <c r="G521" s="470"/>
      <c r="H521" s="470"/>
      <c r="I521" s="470"/>
      <c r="J521" s="470"/>
      <c r="K521" s="470"/>
      <c r="L521" s="470"/>
      <c r="M521" s="470"/>
      <c r="N521" s="470"/>
    </row>
    <row r="522" spans="1:14" s="471" customFormat="1" ht="27.95" customHeight="1" thickBot="1">
      <c r="A522" s="467"/>
      <c r="B522" s="476" t="s">
        <v>489</v>
      </c>
      <c r="C522" s="477"/>
      <c r="D522" s="551"/>
      <c r="E522" s="661"/>
      <c r="F522" s="552">
        <f>0.25*F521</f>
        <v>0</v>
      </c>
      <c r="G522" s="470"/>
      <c r="H522" s="470"/>
      <c r="I522" s="470"/>
      <c r="J522" s="470"/>
      <c r="K522" s="470"/>
      <c r="L522" s="470"/>
      <c r="M522" s="470"/>
      <c r="N522" s="470"/>
    </row>
    <row r="523" spans="1:14" s="471" customFormat="1" ht="38.1" customHeight="1" thickBot="1">
      <c r="A523" s="467"/>
      <c r="B523" s="478" t="s">
        <v>490</v>
      </c>
      <c r="C523" s="479"/>
      <c r="D523" s="553"/>
      <c r="E523" s="662"/>
      <c r="F523" s="554">
        <f>SUM(F521:F522)</f>
        <v>0</v>
      </c>
      <c r="G523" s="470"/>
      <c r="H523" s="470"/>
      <c r="I523" s="470"/>
      <c r="J523" s="470"/>
      <c r="K523" s="470"/>
      <c r="L523" s="470"/>
      <c r="M523" s="470"/>
      <c r="N523" s="470"/>
    </row>
    <row r="524" spans="1:14">
      <c r="A524" s="169"/>
      <c r="B524" s="233"/>
      <c r="C524" s="172"/>
      <c r="D524" s="499"/>
      <c r="E524" s="500"/>
      <c r="F524" s="500"/>
      <c r="G524" s="157"/>
      <c r="H524" s="157"/>
      <c r="I524" s="157"/>
      <c r="J524" s="157"/>
      <c r="K524" s="157"/>
      <c r="L524" s="157"/>
      <c r="M524" s="157"/>
      <c r="N524" s="157"/>
    </row>
    <row r="525" spans="1:14">
      <c r="B525" s="173"/>
      <c r="C525" s="230"/>
      <c r="D525" s="543"/>
      <c r="E525" s="508"/>
      <c r="F525" s="544"/>
      <c r="G525" s="157"/>
      <c r="H525" s="157"/>
      <c r="I525" s="157"/>
      <c r="J525" s="157"/>
      <c r="K525" s="157"/>
      <c r="L525" s="157"/>
      <c r="M525" s="157"/>
      <c r="N525" s="157"/>
    </row>
    <row r="526" spans="1:14">
      <c r="B526" s="173"/>
      <c r="C526" s="230"/>
      <c r="D526" s="543"/>
      <c r="E526" s="508"/>
      <c r="F526" s="544"/>
      <c r="G526" s="157"/>
      <c r="H526" s="157"/>
      <c r="I526" s="157"/>
      <c r="J526" s="157"/>
      <c r="K526" s="157"/>
      <c r="L526" s="157"/>
      <c r="M526" s="157"/>
      <c r="N526" s="157"/>
    </row>
    <row r="527" spans="1:14">
      <c r="B527" s="173"/>
      <c r="C527" s="230"/>
      <c r="D527" s="543"/>
      <c r="E527" s="508"/>
      <c r="F527" s="544"/>
      <c r="G527" s="157"/>
      <c r="H527" s="157"/>
      <c r="I527" s="157"/>
      <c r="J527" s="157"/>
      <c r="K527" s="157"/>
      <c r="L527" s="157"/>
      <c r="M527" s="157"/>
      <c r="N527" s="157"/>
    </row>
    <row r="528" spans="1:14">
      <c r="B528" s="173"/>
      <c r="C528" s="230"/>
      <c r="D528" s="543"/>
      <c r="E528" s="508"/>
      <c r="F528" s="544"/>
      <c r="G528" s="157"/>
      <c r="H528" s="157"/>
      <c r="I528" s="157"/>
      <c r="J528" s="157"/>
      <c r="K528" s="157"/>
      <c r="L528" s="157"/>
      <c r="M528" s="157"/>
      <c r="N528" s="157"/>
    </row>
    <row r="529" spans="2:14">
      <c r="B529" s="173"/>
      <c r="C529" s="230"/>
      <c r="D529" s="543"/>
      <c r="E529" s="508"/>
      <c r="F529" s="544"/>
      <c r="G529" s="157"/>
      <c r="H529" s="157"/>
      <c r="I529" s="157"/>
      <c r="J529" s="157"/>
      <c r="K529" s="157"/>
      <c r="L529" s="157"/>
      <c r="M529" s="157"/>
      <c r="N529" s="157"/>
    </row>
    <row r="530" spans="2:14">
      <c r="B530" s="173"/>
      <c r="C530" s="230"/>
      <c r="D530" s="543"/>
      <c r="E530" s="508"/>
      <c r="F530" s="544"/>
      <c r="G530" s="157"/>
      <c r="H530" s="157"/>
      <c r="I530" s="157"/>
      <c r="J530" s="157"/>
      <c r="K530" s="157"/>
      <c r="L530" s="157"/>
      <c r="M530" s="157"/>
      <c r="N530" s="157"/>
    </row>
    <row r="531" spans="2:14">
      <c r="B531" s="173"/>
      <c r="C531" s="230"/>
      <c r="D531" s="543"/>
      <c r="E531" s="508"/>
      <c r="F531" s="544"/>
      <c r="G531" s="157"/>
      <c r="H531" s="157"/>
      <c r="I531" s="157"/>
      <c r="J531" s="157"/>
      <c r="K531" s="157"/>
      <c r="L531" s="157"/>
      <c r="M531" s="157"/>
      <c r="N531" s="157"/>
    </row>
    <row r="532" spans="2:14">
      <c r="B532" s="173"/>
      <c r="C532" s="230"/>
      <c r="D532" s="543"/>
      <c r="E532" s="508"/>
      <c r="F532" s="544"/>
      <c r="G532" s="157"/>
      <c r="H532" s="157"/>
      <c r="I532" s="157"/>
      <c r="J532" s="157"/>
      <c r="K532" s="157"/>
      <c r="L532" s="157"/>
      <c r="M532" s="157"/>
      <c r="N532" s="157"/>
    </row>
    <row r="533" spans="2:14">
      <c r="B533" s="173"/>
      <c r="C533" s="230"/>
      <c r="D533" s="543"/>
      <c r="E533" s="508"/>
      <c r="F533" s="544"/>
      <c r="G533" s="157"/>
      <c r="H533" s="157"/>
      <c r="I533" s="157"/>
      <c r="J533" s="157"/>
      <c r="K533" s="157"/>
      <c r="L533" s="157"/>
      <c r="M533" s="157"/>
      <c r="N533" s="157"/>
    </row>
    <row r="534" spans="2:14">
      <c r="B534" s="173"/>
      <c r="C534" s="230"/>
      <c r="D534" s="543"/>
      <c r="E534" s="508"/>
      <c r="F534" s="544"/>
      <c r="G534" s="157"/>
      <c r="H534" s="157"/>
      <c r="I534" s="157"/>
      <c r="J534" s="157"/>
      <c r="K534" s="157"/>
      <c r="L534" s="157"/>
      <c r="M534" s="157"/>
      <c r="N534" s="157"/>
    </row>
    <row r="535" spans="2:14">
      <c r="B535" s="173"/>
      <c r="C535" s="230"/>
      <c r="D535" s="543"/>
      <c r="E535" s="508"/>
      <c r="F535" s="544"/>
      <c r="G535" s="157"/>
      <c r="H535" s="157"/>
      <c r="I535" s="157"/>
      <c r="J535" s="157"/>
      <c r="K535" s="157"/>
      <c r="L535" s="157"/>
      <c r="M535" s="157"/>
      <c r="N535" s="157"/>
    </row>
    <row r="536" spans="2:14">
      <c r="B536" s="173"/>
      <c r="C536" s="230"/>
      <c r="D536" s="543"/>
      <c r="E536" s="508"/>
      <c r="F536" s="544"/>
      <c r="G536" s="157"/>
      <c r="H536" s="157"/>
      <c r="I536" s="157"/>
      <c r="J536" s="157"/>
      <c r="K536" s="157"/>
      <c r="L536" s="157"/>
      <c r="M536" s="157"/>
      <c r="N536" s="157"/>
    </row>
    <row r="537" spans="2:14">
      <c r="B537" s="173"/>
      <c r="C537" s="230"/>
      <c r="D537" s="543"/>
      <c r="E537" s="508"/>
      <c r="F537" s="544"/>
      <c r="G537" s="157"/>
      <c r="H537" s="157"/>
      <c r="I537" s="157"/>
      <c r="J537" s="157"/>
      <c r="K537" s="157"/>
      <c r="L537" s="157"/>
      <c r="M537" s="157"/>
      <c r="N537" s="157"/>
    </row>
    <row r="538" spans="2:14">
      <c r="B538" s="173"/>
      <c r="C538" s="230"/>
      <c r="D538" s="543"/>
      <c r="E538" s="508"/>
      <c r="F538" s="544"/>
      <c r="G538" s="157"/>
      <c r="H538" s="157"/>
      <c r="I538" s="157"/>
      <c r="J538" s="157"/>
      <c r="K538" s="157"/>
      <c r="L538" s="157"/>
      <c r="M538" s="157"/>
      <c r="N538" s="157"/>
    </row>
    <row r="539" spans="2:14">
      <c r="B539" s="173"/>
      <c r="C539" s="230"/>
      <c r="D539" s="543"/>
      <c r="E539" s="508"/>
      <c r="F539" s="544"/>
      <c r="G539" s="157"/>
      <c r="H539" s="157"/>
      <c r="I539" s="157"/>
      <c r="J539" s="157"/>
      <c r="K539" s="157"/>
      <c r="L539" s="157"/>
      <c r="M539" s="157"/>
      <c r="N539" s="157"/>
    </row>
    <row r="540" spans="2:14">
      <c r="B540" s="173"/>
      <c r="C540" s="230"/>
      <c r="D540" s="543"/>
      <c r="E540" s="508"/>
      <c r="F540" s="544"/>
      <c r="G540" s="157"/>
      <c r="H540" s="157"/>
      <c r="I540" s="157"/>
      <c r="J540" s="157"/>
      <c r="K540" s="157"/>
      <c r="L540" s="157"/>
      <c r="M540" s="157"/>
      <c r="N540" s="157"/>
    </row>
    <row r="541" spans="2:14">
      <c r="B541" s="173"/>
      <c r="C541" s="230"/>
      <c r="D541" s="543"/>
      <c r="E541" s="508"/>
      <c r="F541" s="544"/>
      <c r="G541" s="157"/>
      <c r="H541" s="157"/>
      <c r="I541" s="157"/>
      <c r="J541" s="157"/>
      <c r="K541" s="157"/>
      <c r="L541" s="157"/>
      <c r="M541" s="157"/>
      <c r="N541" s="157"/>
    </row>
    <row r="542" spans="2:14">
      <c r="B542" s="173"/>
      <c r="C542" s="230"/>
      <c r="D542" s="543"/>
      <c r="E542" s="508"/>
      <c r="F542" s="544"/>
      <c r="G542" s="157"/>
      <c r="H542" s="157"/>
      <c r="I542" s="157"/>
      <c r="J542" s="157"/>
      <c r="K542" s="157"/>
      <c r="L542" s="157"/>
      <c r="M542" s="157"/>
      <c r="N542" s="157"/>
    </row>
    <row r="543" spans="2:14">
      <c r="B543" s="173"/>
      <c r="C543" s="230"/>
      <c r="D543" s="543"/>
      <c r="E543" s="508"/>
      <c r="F543" s="544"/>
      <c r="G543" s="157"/>
      <c r="H543" s="157"/>
      <c r="I543" s="157"/>
      <c r="J543" s="157"/>
      <c r="K543" s="157"/>
      <c r="L543" s="157"/>
      <c r="M543" s="157"/>
      <c r="N543" s="157"/>
    </row>
    <row r="544" spans="2:14">
      <c r="B544" s="173"/>
      <c r="C544" s="230"/>
      <c r="D544" s="543"/>
      <c r="E544" s="508"/>
      <c r="F544" s="544"/>
      <c r="G544" s="157"/>
      <c r="H544" s="157"/>
      <c r="I544" s="157"/>
      <c r="J544" s="157"/>
      <c r="K544" s="157"/>
      <c r="L544" s="157"/>
      <c r="M544" s="157"/>
      <c r="N544" s="157"/>
    </row>
    <row r="545" spans="2:14">
      <c r="B545" s="173"/>
      <c r="C545" s="230"/>
      <c r="D545" s="543"/>
      <c r="E545" s="508"/>
      <c r="F545" s="544"/>
      <c r="G545" s="157"/>
      <c r="H545" s="157"/>
      <c r="I545" s="157"/>
      <c r="J545" s="157"/>
      <c r="K545" s="157"/>
      <c r="L545" s="157"/>
      <c r="M545" s="157"/>
      <c r="N545" s="157"/>
    </row>
    <row r="546" spans="2:14">
      <c r="B546" s="173"/>
      <c r="C546" s="230"/>
      <c r="D546" s="543"/>
      <c r="E546" s="508"/>
      <c r="F546" s="544"/>
      <c r="G546" s="157"/>
      <c r="H546" s="157"/>
      <c r="I546" s="157"/>
      <c r="J546" s="157"/>
      <c r="K546" s="157"/>
      <c r="L546" s="157"/>
      <c r="M546" s="157"/>
      <c r="N546" s="157"/>
    </row>
    <row r="547" spans="2:14">
      <c r="B547" s="173"/>
      <c r="C547" s="230"/>
      <c r="D547" s="543"/>
      <c r="E547" s="657"/>
      <c r="F547" s="544"/>
      <c r="G547" s="157"/>
      <c r="H547" s="157"/>
      <c r="I547" s="157"/>
      <c r="J547" s="157"/>
      <c r="K547" s="157"/>
      <c r="L547" s="157"/>
      <c r="M547" s="157"/>
      <c r="N547" s="157"/>
    </row>
    <row r="548" spans="2:14">
      <c r="B548" s="173"/>
      <c r="C548" s="230"/>
      <c r="D548" s="543"/>
      <c r="E548" s="657"/>
      <c r="F548" s="544"/>
      <c r="G548" s="157"/>
      <c r="H548" s="157"/>
      <c r="I548" s="157"/>
      <c r="J548" s="157"/>
      <c r="K548" s="157"/>
      <c r="L548" s="157"/>
      <c r="M548" s="157"/>
      <c r="N548" s="157"/>
    </row>
    <row r="549" spans="2:14">
      <c r="B549" s="173"/>
      <c r="C549" s="230"/>
      <c r="D549" s="543"/>
      <c r="E549" s="657"/>
      <c r="F549" s="544"/>
      <c r="G549" s="157"/>
      <c r="H549" s="157"/>
      <c r="I549" s="157"/>
      <c r="J549" s="157"/>
      <c r="K549" s="157"/>
      <c r="L549" s="157"/>
      <c r="M549" s="157"/>
      <c r="N549" s="157"/>
    </row>
    <row r="550" spans="2:14">
      <c r="B550" s="173"/>
      <c r="C550" s="230"/>
      <c r="D550" s="543"/>
      <c r="E550" s="657"/>
      <c r="F550" s="544"/>
      <c r="G550" s="157"/>
      <c r="H550" s="157"/>
      <c r="I550" s="157"/>
      <c r="J550" s="157"/>
      <c r="K550" s="157"/>
      <c r="L550" s="157"/>
      <c r="M550" s="157"/>
      <c r="N550" s="157"/>
    </row>
    <row r="551" spans="2:14">
      <c r="B551" s="173"/>
      <c r="C551" s="230"/>
      <c r="D551" s="543"/>
      <c r="E551" s="657"/>
      <c r="F551" s="544"/>
      <c r="G551" s="157"/>
      <c r="H551" s="157"/>
      <c r="I551" s="157"/>
      <c r="J551" s="157"/>
      <c r="K551" s="157"/>
      <c r="L551" s="157"/>
      <c r="M551" s="157"/>
      <c r="N551" s="157"/>
    </row>
    <row r="552" spans="2:14">
      <c r="B552" s="173"/>
      <c r="C552" s="230"/>
      <c r="D552" s="543"/>
      <c r="E552" s="657"/>
      <c r="F552" s="544"/>
      <c r="G552" s="157"/>
      <c r="H552" s="157"/>
      <c r="I552" s="157"/>
      <c r="J552" s="157"/>
      <c r="K552" s="157"/>
      <c r="L552" s="157"/>
      <c r="M552" s="157"/>
      <c r="N552" s="157"/>
    </row>
    <row r="553" spans="2:14">
      <c r="B553" s="173"/>
      <c r="C553" s="230"/>
      <c r="D553" s="543"/>
      <c r="E553" s="657"/>
      <c r="F553" s="544"/>
      <c r="G553" s="157"/>
      <c r="H553" s="157"/>
      <c r="I553" s="157"/>
      <c r="J553" s="157"/>
      <c r="K553" s="157"/>
      <c r="L553" s="157"/>
      <c r="M553" s="157"/>
      <c r="N553" s="157"/>
    </row>
    <row r="554" spans="2:14">
      <c r="B554" s="173"/>
      <c r="C554" s="230"/>
      <c r="D554" s="543"/>
      <c r="E554" s="657"/>
      <c r="F554" s="544"/>
      <c r="G554" s="157"/>
      <c r="H554" s="157"/>
      <c r="I554" s="157"/>
      <c r="J554" s="157"/>
      <c r="K554" s="157"/>
      <c r="L554" s="157"/>
      <c r="M554" s="157"/>
      <c r="N554" s="157"/>
    </row>
    <row r="555" spans="2:14">
      <c r="B555" s="173"/>
      <c r="C555" s="230"/>
      <c r="D555" s="543"/>
      <c r="E555" s="657"/>
      <c r="F555" s="544"/>
      <c r="G555" s="157"/>
      <c r="H555" s="157"/>
      <c r="I555" s="157"/>
      <c r="J555" s="157"/>
      <c r="K555" s="157"/>
      <c r="L555" s="157"/>
      <c r="M555" s="157"/>
      <c r="N555" s="157"/>
    </row>
    <row r="556" spans="2:14">
      <c r="B556" s="173"/>
      <c r="C556" s="230"/>
      <c r="D556" s="543"/>
      <c r="E556" s="657"/>
      <c r="F556" s="544"/>
      <c r="G556" s="157"/>
      <c r="H556" s="157"/>
      <c r="I556" s="157"/>
      <c r="J556" s="157"/>
      <c r="K556" s="157"/>
      <c r="L556" s="157"/>
      <c r="M556" s="157"/>
      <c r="N556" s="157"/>
    </row>
    <row r="557" spans="2:14">
      <c r="B557" s="173"/>
      <c r="C557" s="230"/>
      <c r="D557" s="543"/>
      <c r="E557" s="657"/>
      <c r="F557" s="544"/>
      <c r="G557" s="157"/>
      <c r="H557" s="157"/>
      <c r="I557" s="157"/>
      <c r="J557" s="157"/>
      <c r="K557" s="157"/>
      <c r="L557" s="157"/>
      <c r="M557" s="157"/>
      <c r="N557" s="157"/>
    </row>
    <row r="558" spans="2:14">
      <c r="B558" s="173"/>
      <c r="C558" s="230"/>
      <c r="D558" s="543"/>
      <c r="E558" s="657"/>
      <c r="F558" s="544"/>
      <c r="G558" s="157"/>
      <c r="H558" s="157"/>
      <c r="I558" s="157"/>
      <c r="J558" s="157"/>
      <c r="K558" s="157"/>
      <c r="L558" s="157"/>
      <c r="M558" s="157"/>
      <c r="N558" s="157"/>
    </row>
    <row r="559" spans="2:14">
      <c r="B559" s="173"/>
      <c r="C559" s="230"/>
      <c r="D559" s="543"/>
      <c r="E559" s="657"/>
      <c r="F559" s="544"/>
      <c r="G559" s="157"/>
      <c r="H559" s="157"/>
      <c r="I559" s="157"/>
      <c r="J559" s="157"/>
      <c r="K559" s="157"/>
      <c r="L559" s="157"/>
      <c r="M559" s="157"/>
      <c r="N559" s="157"/>
    </row>
    <row r="560" spans="2:14">
      <c r="B560" s="173"/>
      <c r="C560" s="230"/>
      <c r="D560" s="543"/>
      <c r="E560" s="657"/>
      <c r="F560" s="544"/>
      <c r="G560" s="157"/>
      <c r="H560" s="157"/>
      <c r="I560" s="157"/>
      <c r="J560" s="157"/>
      <c r="K560" s="157"/>
      <c r="L560" s="157"/>
      <c r="M560" s="157"/>
      <c r="N560" s="157"/>
    </row>
    <row r="561" spans="2:14">
      <c r="B561" s="173"/>
      <c r="C561" s="230"/>
      <c r="D561" s="543"/>
      <c r="E561" s="657"/>
      <c r="F561" s="544"/>
      <c r="G561" s="157"/>
      <c r="H561" s="157"/>
      <c r="I561" s="157"/>
      <c r="J561" s="157"/>
      <c r="K561" s="157"/>
      <c r="L561" s="157"/>
      <c r="M561" s="157"/>
      <c r="N561" s="157"/>
    </row>
    <row r="562" spans="2:14">
      <c r="B562" s="173"/>
      <c r="C562" s="230"/>
      <c r="D562" s="543"/>
      <c r="E562" s="657"/>
      <c r="F562" s="544"/>
      <c r="G562" s="157"/>
      <c r="H562" s="157"/>
      <c r="I562" s="157"/>
      <c r="J562" s="157"/>
      <c r="K562" s="157"/>
      <c r="L562" s="157"/>
      <c r="M562" s="157"/>
      <c r="N562" s="157"/>
    </row>
    <row r="563" spans="2:14">
      <c r="B563" s="173"/>
      <c r="C563" s="230"/>
      <c r="D563" s="543"/>
      <c r="E563" s="657"/>
      <c r="F563" s="544"/>
      <c r="G563" s="157"/>
      <c r="H563" s="157"/>
      <c r="I563" s="157"/>
      <c r="J563" s="157"/>
      <c r="K563" s="157"/>
      <c r="L563" s="157"/>
      <c r="M563" s="157"/>
      <c r="N563" s="157"/>
    </row>
    <row r="564" spans="2:14">
      <c r="B564" s="173"/>
      <c r="C564" s="230"/>
      <c r="D564" s="543"/>
      <c r="E564" s="657"/>
      <c r="F564" s="544"/>
      <c r="G564" s="157"/>
      <c r="H564" s="157"/>
      <c r="I564" s="157"/>
      <c r="J564" s="157"/>
      <c r="K564" s="157"/>
      <c r="L564" s="157"/>
      <c r="M564" s="157"/>
      <c r="N564" s="157"/>
    </row>
    <row r="565" spans="2:14">
      <c r="B565" s="173"/>
      <c r="C565" s="230"/>
      <c r="D565" s="543"/>
      <c r="E565" s="657"/>
      <c r="F565" s="544"/>
      <c r="G565" s="157"/>
      <c r="H565" s="157"/>
      <c r="I565" s="157"/>
      <c r="J565" s="157"/>
      <c r="K565" s="157"/>
      <c r="L565" s="157"/>
      <c r="M565" s="157"/>
      <c r="N565" s="157"/>
    </row>
    <row r="566" spans="2:14">
      <c r="B566" s="173"/>
      <c r="C566" s="230"/>
      <c r="D566" s="543"/>
      <c r="E566" s="657"/>
      <c r="F566" s="544"/>
      <c r="G566" s="157"/>
      <c r="H566" s="157"/>
      <c r="I566" s="157"/>
      <c r="J566" s="157"/>
      <c r="K566" s="157"/>
      <c r="L566" s="157"/>
      <c r="M566" s="157"/>
      <c r="N566" s="157"/>
    </row>
    <row r="567" spans="2:14">
      <c r="B567" s="173"/>
      <c r="C567" s="230"/>
      <c r="D567" s="543"/>
      <c r="E567" s="657"/>
      <c r="F567" s="544"/>
      <c r="G567" s="157"/>
      <c r="H567" s="157"/>
      <c r="I567" s="157"/>
      <c r="J567" s="157"/>
      <c r="K567" s="157"/>
      <c r="L567" s="157"/>
      <c r="M567" s="157"/>
      <c r="N567" s="157"/>
    </row>
    <row r="568" spans="2:14">
      <c r="B568" s="173"/>
      <c r="C568" s="230"/>
      <c r="D568" s="543"/>
      <c r="E568" s="657"/>
      <c r="F568" s="544"/>
      <c r="G568" s="157"/>
      <c r="H568" s="157"/>
      <c r="I568" s="157"/>
      <c r="J568" s="157"/>
      <c r="K568" s="157"/>
      <c r="L568" s="157"/>
      <c r="M568" s="157"/>
      <c r="N568" s="157"/>
    </row>
    <row r="569" spans="2:14">
      <c r="B569" s="173"/>
      <c r="C569" s="230"/>
      <c r="D569" s="543"/>
      <c r="E569" s="657"/>
      <c r="F569" s="544"/>
      <c r="G569" s="157"/>
      <c r="H569" s="157"/>
      <c r="I569" s="157"/>
      <c r="J569" s="157"/>
      <c r="K569" s="157"/>
      <c r="L569" s="157"/>
      <c r="M569" s="157"/>
      <c r="N569" s="157"/>
    </row>
    <row r="570" spans="2:14">
      <c r="B570" s="173"/>
      <c r="C570" s="230"/>
      <c r="D570" s="543"/>
      <c r="E570" s="657"/>
      <c r="F570" s="544"/>
      <c r="G570" s="157"/>
      <c r="H570" s="157"/>
      <c r="I570" s="157"/>
      <c r="J570" s="157"/>
      <c r="K570" s="157"/>
      <c r="L570" s="157"/>
      <c r="M570" s="157"/>
      <c r="N570" s="157"/>
    </row>
    <row r="571" spans="2:14">
      <c r="B571" s="173"/>
      <c r="C571" s="230"/>
      <c r="D571" s="543"/>
      <c r="E571" s="657"/>
      <c r="F571" s="544"/>
      <c r="G571" s="157"/>
      <c r="H571" s="157"/>
      <c r="I571" s="157"/>
      <c r="J571" s="157"/>
      <c r="K571" s="157"/>
      <c r="L571" s="157"/>
      <c r="M571" s="157"/>
      <c r="N571" s="157"/>
    </row>
    <row r="572" spans="2:14">
      <c r="B572" s="173"/>
      <c r="C572" s="230"/>
      <c r="D572" s="543"/>
      <c r="E572" s="657"/>
      <c r="F572" s="544"/>
      <c r="G572" s="157"/>
      <c r="H572" s="157"/>
      <c r="I572" s="157"/>
      <c r="J572" s="157"/>
      <c r="K572" s="157"/>
      <c r="L572" s="157"/>
      <c r="M572" s="157"/>
      <c r="N572" s="157"/>
    </row>
    <row r="573" spans="2:14">
      <c r="B573" s="173"/>
      <c r="C573" s="230"/>
      <c r="D573" s="543"/>
      <c r="E573" s="657"/>
      <c r="F573" s="544"/>
      <c r="G573" s="157"/>
      <c r="H573" s="157"/>
      <c r="I573" s="157"/>
      <c r="J573" s="157"/>
      <c r="K573" s="157"/>
      <c r="L573" s="157"/>
      <c r="M573" s="157"/>
      <c r="N573" s="157"/>
    </row>
    <row r="574" spans="2:14">
      <c r="B574" s="173"/>
      <c r="C574" s="230"/>
      <c r="D574" s="543"/>
      <c r="E574" s="657"/>
      <c r="F574" s="544"/>
      <c r="G574" s="157"/>
      <c r="H574" s="157"/>
      <c r="I574" s="157"/>
      <c r="J574" s="157"/>
      <c r="K574" s="157"/>
      <c r="L574" s="157"/>
      <c r="M574" s="157"/>
      <c r="N574" s="157"/>
    </row>
    <row r="575" spans="2:14">
      <c r="B575" s="173"/>
      <c r="C575" s="230"/>
      <c r="D575" s="543"/>
      <c r="E575" s="657"/>
      <c r="F575" s="544"/>
      <c r="G575" s="157"/>
      <c r="H575" s="157"/>
      <c r="I575" s="157"/>
      <c r="J575" s="157"/>
      <c r="K575" s="157"/>
      <c r="L575" s="157"/>
      <c r="M575" s="157"/>
      <c r="N575" s="157"/>
    </row>
    <row r="576" spans="2:14">
      <c r="B576" s="173"/>
      <c r="C576" s="230"/>
      <c r="D576" s="543"/>
      <c r="E576" s="657"/>
      <c r="F576" s="544"/>
      <c r="G576" s="157"/>
      <c r="H576" s="157"/>
      <c r="I576" s="157"/>
      <c r="J576" s="157"/>
      <c r="K576" s="157"/>
      <c r="L576" s="157"/>
      <c r="M576" s="157"/>
      <c r="N576" s="157"/>
    </row>
    <row r="577" spans="2:14">
      <c r="B577" s="173"/>
      <c r="C577" s="230"/>
      <c r="D577" s="543"/>
      <c r="E577" s="657"/>
      <c r="F577" s="544"/>
      <c r="G577" s="157"/>
      <c r="H577" s="157"/>
      <c r="I577" s="157"/>
      <c r="J577" s="157"/>
      <c r="K577" s="157"/>
      <c r="L577" s="157"/>
      <c r="M577" s="157"/>
      <c r="N577" s="157"/>
    </row>
    <row r="578" spans="2:14">
      <c r="B578" s="173"/>
      <c r="C578" s="230"/>
      <c r="D578" s="543"/>
      <c r="E578" s="657"/>
      <c r="F578" s="544"/>
      <c r="G578" s="157"/>
      <c r="H578" s="157"/>
      <c r="I578" s="157"/>
      <c r="J578" s="157"/>
      <c r="K578" s="157"/>
      <c r="L578" s="157"/>
      <c r="M578" s="157"/>
      <c r="N578" s="157"/>
    </row>
    <row r="579" spans="2:14">
      <c r="B579" s="173"/>
      <c r="C579" s="230"/>
      <c r="D579" s="543"/>
      <c r="E579" s="657"/>
      <c r="F579" s="544"/>
      <c r="G579" s="157"/>
      <c r="H579" s="157"/>
      <c r="I579" s="157"/>
      <c r="J579" s="157"/>
      <c r="K579" s="157"/>
      <c r="L579" s="157"/>
      <c r="M579" s="157"/>
      <c r="N579" s="157"/>
    </row>
    <row r="580" spans="2:14">
      <c r="B580" s="173"/>
      <c r="C580" s="230"/>
      <c r="D580" s="543"/>
      <c r="E580" s="657"/>
      <c r="F580" s="544"/>
      <c r="G580" s="157"/>
      <c r="H580" s="157"/>
      <c r="I580" s="157"/>
      <c r="J580" s="157"/>
      <c r="K580" s="157"/>
      <c r="L580" s="157"/>
      <c r="M580" s="157"/>
      <c r="N580" s="157"/>
    </row>
    <row r="581" spans="2:14">
      <c r="B581" s="173"/>
      <c r="C581" s="230"/>
      <c r="D581" s="543"/>
      <c r="E581" s="657"/>
      <c r="F581" s="544"/>
      <c r="G581" s="157"/>
      <c r="H581" s="157"/>
      <c r="I581" s="157"/>
      <c r="J581" s="157"/>
      <c r="K581" s="157"/>
      <c r="L581" s="157"/>
      <c r="M581" s="157"/>
      <c r="N581" s="157"/>
    </row>
    <row r="582" spans="2:14">
      <c r="B582" s="173"/>
      <c r="C582" s="230"/>
      <c r="D582" s="543"/>
      <c r="E582" s="657"/>
      <c r="F582" s="544"/>
      <c r="G582" s="157"/>
      <c r="H582" s="157"/>
      <c r="I582" s="157"/>
      <c r="J582" s="157"/>
      <c r="K582" s="157"/>
      <c r="L582" s="157"/>
      <c r="M582" s="157"/>
      <c r="N582" s="157"/>
    </row>
    <row r="583" spans="2:14">
      <c r="B583" s="173"/>
      <c r="C583" s="230"/>
      <c r="D583" s="543"/>
      <c r="E583" s="657"/>
      <c r="F583" s="544"/>
      <c r="G583" s="157"/>
      <c r="H583" s="157"/>
      <c r="I583" s="157"/>
      <c r="J583" s="157"/>
      <c r="K583" s="157"/>
      <c r="L583" s="157"/>
      <c r="M583" s="157"/>
      <c r="N583" s="157"/>
    </row>
    <row r="584" spans="2:14">
      <c r="B584" s="173"/>
      <c r="C584" s="230"/>
      <c r="D584" s="543"/>
      <c r="E584" s="657"/>
      <c r="F584" s="544"/>
      <c r="G584" s="157"/>
      <c r="H584" s="157"/>
      <c r="I584" s="157"/>
      <c r="J584" s="157"/>
      <c r="K584" s="157"/>
      <c r="L584" s="157"/>
      <c r="M584" s="157"/>
      <c r="N584" s="157"/>
    </row>
    <row r="585" spans="2:14">
      <c r="B585" s="173"/>
      <c r="C585" s="230"/>
      <c r="D585" s="543"/>
      <c r="E585" s="657"/>
      <c r="F585" s="544"/>
      <c r="G585" s="157"/>
      <c r="H585" s="157"/>
      <c r="I585" s="157"/>
      <c r="J585" s="157"/>
      <c r="K585" s="157"/>
      <c r="L585" s="157"/>
      <c r="M585" s="157"/>
      <c r="N585" s="157"/>
    </row>
    <row r="586" spans="2:14">
      <c r="B586" s="173"/>
      <c r="C586" s="230"/>
      <c r="D586" s="543"/>
      <c r="E586" s="657"/>
      <c r="F586" s="544"/>
      <c r="G586" s="157"/>
      <c r="H586" s="157"/>
      <c r="I586" s="157"/>
      <c r="J586" s="157"/>
      <c r="K586" s="157"/>
      <c r="L586" s="157"/>
      <c r="M586" s="157"/>
      <c r="N586" s="157"/>
    </row>
    <row r="587" spans="2:14">
      <c r="B587" s="173"/>
      <c r="C587" s="230"/>
      <c r="D587" s="543"/>
      <c r="E587" s="657"/>
      <c r="F587" s="544"/>
      <c r="G587" s="157"/>
      <c r="H587" s="157"/>
      <c r="I587" s="157"/>
      <c r="J587" s="157"/>
      <c r="K587" s="157"/>
      <c r="L587" s="157"/>
      <c r="M587" s="157"/>
      <c r="N587" s="157"/>
    </row>
    <row r="588" spans="2:14">
      <c r="B588" s="173"/>
      <c r="C588" s="230"/>
      <c r="D588" s="543"/>
      <c r="E588" s="657"/>
      <c r="F588" s="544"/>
      <c r="G588" s="157"/>
      <c r="H588" s="157"/>
      <c r="I588" s="157"/>
      <c r="J588" s="157"/>
      <c r="K588" s="157"/>
      <c r="L588" s="157"/>
      <c r="M588" s="157"/>
      <c r="N588" s="157"/>
    </row>
    <row r="589" spans="2:14">
      <c r="B589" s="173"/>
      <c r="C589" s="230"/>
      <c r="D589" s="543"/>
      <c r="E589" s="657"/>
      <c r="F589" s="544"/>
      <c r="G589" s="157"/>
      <c r="H589" s="157"/>
      <c r="I589" s="157"/>
      <c r="J589" s="157"/>
      <c r="K589" s="157"/>
      <c r="L589" s="157"/>
      <c r="M589" s="157"/>
      <c r="N589" s="157"/>
    </row>
    <row r="590" spans="2:14">
      <c r="B590" s="173"/>
      <c r="C590" s="230"/>
      <c r="D590" s="543"/>
      <c r="E590" s="657"/>
      <c r="F590" s="544"/>
      <c r="G590" s="157"/>
      <c r="H590" s="157"/>
      <c r="I590" s="157"/>
      <c r="J590" s="157"/>
      <c r="K590" s="157"/>
      <c r="L590" s="157"/>
      <c r="M590" s="157"/>
      <c r="N590" s="157"/>
    </row>
    <row r="591" spans="2:14">
      <c r="B591" s="173"/>
      <c r="C591" s="230"/>
      <c r="D591" s="543"/>
      <c r="E591" s="657"/>
      <c r="F591" s="544"/>
      <c r="G591" s="157"/>
      <c r="H591" s="157"/>
      <c r="I591" s="157"/>
      <c r="J591" s="157"/>
      <c r="K591" s="157"/>
      <c r="L591" s="157"/>
      <c r="M591" s="157"/>
      <c r="N591" s="157"/>
    </row>
    <row r="592" spans="2:14">
      <c r="B592" s="173"/>
      <c r="C592" s="230"/>
      <c r="D592" s="543"/>
      <c r="E592" s="657"/>
      <c r="F592" s="544"/>
      <c r="G592" s="157"/>
      <c r="H592" s="157"/>
      <c r="I592" s="157"/>
      <c r="J592" s="157"/>
      <c r="K592" s="157"/>
      <c r="L592" s="157"/>
      <c r="M592" s="157"/>
      <c r="N592" s="157"/>
    </row>
    <row r="593" spans="2:14">
      <c r="B593" s="173"/>
      <c r="C593" s="230"/>
      <c r="D593" s="543"/>
      <c r="E593" s="657"/>
      <c r="F593" s="544"/>
      <c r="G593" s="157"/>
      <c r="H593" s="157"/>
      <c r="I593" s="157"/>
      <c r="J593" s="157"/>
      <c r="K593" s="157"/>
      <c r="L593" s="157"/>
      <c r="M593" s="157"/>
      <c r="N593" s="157"/>
    </row>
    <row r="594" spans="2:14">
      <c r="B594" s="173"/>
      <c r="C594" s="230"/>
      <c r="D594" s="543"/>
      <c r="E594" s="657"/>
      <c r="F594" s="544"/>
      <c r="G594" s="157"/>
      <c r="H594" s="157"/>
      <c r="I594" s="157"/>
      <c r="J594" s="157"/>
      <c r="K594" s="157"/>
      <c r="L594" s="157"/>
      <c r="M594" s="157"/>
      <c r="N594" s="157"/>
    </row>
    <row r="595" spans="2:14">
      <c r="B595" s="173"/>
      <c r="C595" s="230"/>
      <c r="D595" s="543"/>
      <c r="E595" s="657"/>
      <c r="F595" s="544"/>
      <c r="G595" s="157"/>
      <c r="H595" s="157"/>
      <c r="I595" s="157"/>
      <c r="J595" s="157"/>
      <c r="K595" s="157"/>
      <c r="L595" s="157"/>
      <c r="M595" s="157"/>
      <c r="N595" s="157"/>
    </row>
    <row r="596" spans="2:14">
      <c r="B596" s="173"/>
      <c r="C596" s="230"/>
      <c r="D596" s="543"/>
      <c r="E596" s="657"/>
      <c r="F596" s="544"/>
      <c r="G596" s="157"/>
      <c r="H596" s="157"/>
      <c r="I596" s="157"/>
      <c r="J596" s="157"/>
      <c r="K596" s="157"/>
      <c r="L596" s="157"/>
      <c r="M596" s="157"/>
      <c r="N596" s="157"/>
    </row>
    <row r="597" spans="2:14">
      <c r="B597" s="173"/>
      <c r="C597" s="230"/>
      <c r="D597" s="543"/>
      <c r="E597" s="657"/>
      <c r="F597" s="544"/>
      <c r="G597" s="157"/>
      <c r="H597" s="157"/>
      <c r="I597" s="157"/>
      <c r="J597" s="157"/>
      <c r="K597" s="157"/>
      <c r="L597" s="157"/>
      <c r="M597" s="157"/>
      <c r="N597" s="157"/>
    </row>
    <row r="598" spans="2:14">
      <c r="B598" s="173"/>
      <c r="C598" s="230"/>
      <c r="D598" s="543"/>
      <c r="E598" s="657"/>
      <c r="F598" s="544"/>
      <c r="G598" s="157"/>
      <c r="H598" s="157"/>
      <c r="I598" s="157"/>
      <c r="J598" s="157"/>
      <c r="K598" s="157"/>
      <c r="L598" s="157"/>
      <c r="M598" s="157"/>
      <c r="N598" s="157"/>
    </row>
    <row r="599" spans="2:14">
      <c r="B599" s="157"/>
      <c r="C599" s="187"/>
      <c r="D599" s="555"/>
      <c r="E599" s="663"/>
      <c r="F599" s="513"/>
      <c r="G599" s="157"/>
      <c r="H599" s="157"/>
      <c r="I599" s="157"/>
      <c r="J599" s="157"/>
      <c r="K599" s="157"/>
      <c r="L599" s="157"/>
      <c r="M599" s="157"/>
      <c r="N599" s="157"/>
    </row>
    <row r="600" spans="2:14">
      <c r="B600" s="157"/>
      <c r="C600" s="187"/>
      <c r="D600" s="555"/>
      <c r="E600" s="663"/>
      <c r="F600" s="513"/>
      <c r="G600" s="157"/>
      <c r="H600" s="157"/>
      <c r="I600" s="157"/>
      <c r="J600" s="157"/>
      <c r="K600" s="157"/>
      <c r="L600" s="157"/>
      <c r="M600" s="157"/>
      <c r="N600" s="157"/>
    </row>
    <row r="601" spans="2:14">
      <c r="B601" s="157"/>
      <c r="C601" s="187"/>
      <c r="D601" s="555"/>
      <c r="E601" s="663"/>
      <c r="F601" s="513"/>
      <c r="G601" s="157"/>
      <c r="H601" s="157"/>
      <c r="I601" s="157"/>
      <c r="J601" s="157"/>
      <c r="K601" s="157"/>
      <c r="L601" s="157"/>
      <c r="M601" s="157"/>
      <c r="N601" s="157"/>
    </row>
    <row r="602" spans="2:14">
      <c r="B602" s="157"/>
      <c r="C602" s="187"/>
      <c r="D602" s="555"/>
      <c r="E602" s="663"/>
      <c r="F602" s="513"/>
      <c r="G602" s="157"/>
      <c r="H602" s="157"/>
      <c r="I602" s="157"/>
      <c r="J602" s="157"/>
      <c r="K602" s="157"/>
      <c r="L602" s="157"/>
      <c r="M602" s="157"/>
      <c r="N602" s="157"/>
    </row>
    <row r="603" spans="2:14">
      <c r="B603" s="157"/>
      <c r="C603" s="187"/>
      <c r="D603" s="555"/>
      <c r="E603" s="663"/>
      <c r="F603" s="513"/>
      <c r="G603" s="157"/>
      <c r="H603" s="157"/>
      <c r="I603" s="157"/>
      <c r="J603" s="157"/>
      <c r="K603" s="157"/>
      <c r="L603" s="157"/>
      <c r="M603" s="157"/>
      <c r="N603" s="157"/>
    </row>
    <row r="604" spans="2:14">
      <c r="B604" s="157"/>
      <c r="C604" s="187"/>
      <c r="D604" s="555"/>
      <c r="E604" s="663"/>
      <c r="F604" s="513"/>
      <c r="G604" s="157"/>
      <c r="H604" s="157"/>
      <c r="I604" s="157"/>
      <c r="J604" s="157"/>
      <c r="K604" s="157"/>
      <c r="L604" s="157"/>
      <c r="M604" s="157"/>
      <c r="N604" s="157"/>
    </row>
    <row r="605" spans="2:14">
      <c r="B605" s="157"/>
      <c r="C605" s="187"/>
      <c r="D605" s="555"/>
      <c r="E605" s="663"/>
      <c r="F605" s="513"/>
      <c r="G605" s="157"/>
      <c r="H605" s="157"/>
      <c r="I605" s="157"/>
      <c r="J605" s="157"/>
      <c r="K605" s="157"/>
      <c r="L605" s="157"/>
      <c r="M605" s="157"/>
      <c r="N605" s="157"/>
    </row>
    <row r="606" spans="2:14">
      <c r="B606" s="157"/>
      <c r="C606" s="187"/>
      <c r="D606" s="555"/>
      <c r="E606" s="663"/>
      <c r="F606" s="513"/>
      <c r="G606" s="157"/>
      <c r="H606" s="157"/>
      <c r="I606" s="157"/>
      <c r="J606" s="157"/>
      <c r="K606" s="157"/>
      <c r="L606" s="157"/>
      <c r="M606" s="157"/>
      <c r="N606" s="157"/>
    </row>
    <row r="607" spans="2:14">
      <c r="B607" s="157"/>
      <c r="C607" s="187"/>
      <c r="D607" s="555"/>
      <c r="E607" s="663"/>
      <c r="F607" s="513"/>
      <c r="G607" s="157"/>
      <c r="H607" s="157"/>
      <c r="I607" s="157"/>
      <c r="J607" s="157"/>
      <c r="K607" s="157"/>
      <c r="L607" s="157"/>
      <c r="M607" s="157"/>
      <c r="N607" s="157"/>
    </row>
    <row r="608" spans="2:14">
      <c r="B608" s="157"/>
      <c r="C608" s="187"/>
      <c r="D608" s="555"/>
      <c r="E608" s="663"/>
      <c r="F608" s="513"/>
      <c r="G608" s="157"/>
      <c r="H608" s="157"/>
      <c r="I608" s="157"/>
      <c r="J608" s="157"/>
      <c r="K608" s="157"/>
      <c r="L608" s="157"/>
      <c r="M608" s="157"/>
      <c r="N608" s="157"/>
    </row>
    <row r="609" spans="2:14">
      <c r="B609" s="157"/>
      <c r="C609" s="187"/>
      <c r="D609" s="555"/>
      <c r="E609" s="663"/>
      <c r="F609" s="513"/>
      <c r="G609" s="157"/>
      <c r="H609" s="157"/>
      <c r="I609" s="157"/>
      <c r="J609" s="157"/>
      <c r="K609" s="157"/>
      <c r="L609" s="157"/>
      <c r="M609" s="157"/>
      <c r="N609" s="157"/>
    </row>
    <row r="610" spans="2:14">
      <c r="B610" s="157"/>
      <c r="C610" s="187"/>
      <c r="D610" s="555"/>
      <c r="E610" s="663"/>
      <c r="F610" s="513"/>
      <c r="G610" s="157"/>
      <c r="H610" s="157"/>
      <c r="I610" s="157"/>
      <c r="J610" s="157"/>
      <c r="K610" s="157"/>
      <c r="L610" s="157"/>
      <c r="M610" s="157"/>
      <c r="N610" s="157"/>
    </row>
    <row r="611" spans="2:14">
      <c r="B611" s="157"/>
      <c r="C611" s="187"/>
      <c r="D611" s="555"/>
      <c r="E611" s="663"/>
      <c r="F611" s="513"/>
      <c r="G611" s="157"/>
      <c r="H611" s="157"/>
      <c r="I611" s="157"/>
      <c r="J611" s="157"/>
      <c r="K611" s="157"/>
      <c r="L611" s="157"/>
      <c r="M611" s="157"/>
      <c r="N611" s="157"/>
    </row>
    <row r="612" spans="2:14">
      <c r="B612" s="157"/>
      <c r="C612" s="187"/>
      <c r="D612" s="555"/>
      <c r="E612" s="663"/>
      <c r="F612" s="513"/>
      <c r="G612" s="157"/>
      <c r="H612" s="157"/>
      <c r="I612" s="157"/>
      <c r="J612" s="157"/>
      <c r="K612" s="157"/>
      <c r="L612" s="157"/>
      <c r="M612" s="157"/>
      <c r="N612" s="157"/>
    </row>
    <row r="613" spans="2:14">
      <c r="B613" s="157"/>
      <c r="C613" s="187"/>
      <c r="D613" s="555"/>
      <c r="E613" s="663"/>
      <c r="F613" s="513"/>
      <c r="G613" s="157"/>
      <c r="H613" s="157"/>
      <c r="I613" s="157"/>
      <c r="J613" s="157"/>
      <c r="K613" s="157"/>
      <c r="L613" s="157"/>
      <c r="M613" s="157"/>
      <c r="N613" s="157"/>
    </row>
    <row r="614" spans="2:14">
      <c r="B614" s="157"/>
      <c r="C614" s="187"/>
      <c r="D614" s="555"/>
      <c r="E614" s="663"/>
      <c r="F614" s="513"/>
      <c r="G614" s="157"/>
      <c r="H614" s="157"/>
      <c r="I614" s="157"/>
      <c r="J614" s="157"/>
      <c r="K614" s="157"/>
      <c r="L614" s="157"/>
      <c r="M614" s="157"/>
      <c r="N614" s="157"/>
    </row>
    <row r="615" spans="2:14">
      <c r="B615" s="157"/>
      <c r="C615" s="187"/>
      <c r="D615" s="555"/>
      <c r="E615" s="663"/>
      <c r="F615" s="513"/>
      <c r="G615" s="157"/>
      <c r="H615" s="157"/>
      <c r="I615" s="157"/>
      <c r="J615" s="157"/>
      <c r="K615" s="157"/>
      <c r="L615" s="157"/>
      <c r="M615" s="157"/>
      <c r="N615" s="157"/>
    </row>
    <row r="616" spans="2:14">
      <c r="B616" s="157"/>
      <c r="C616" s="187"/>
      <c r="D616" s="555"/>
      <c r="E616" s="663"/>
      <c r="F616" s="513"/>
      <c r="G616" s="157"/>
      <c r="H616" s="157"/>
      <c r="I616" s="157"/>
      <c r="J616" s="157"/>
      <c r="K616" s="157"/>
      <c r="L616" s="157"/>
      <c r="M616" s="157"/>
      <c r="N616" s="157"/>
    </row>
    <row r="617" spans="2:14">
      <c r="B617" s="157"/>
      <c r="C617" s="187"/>
      <c r="D617" s="555"/>
      <c r="E617" s="663"/>
      <c r="F617" s="513"/>
      <c r="G617" s="157"/>
      <c r="H617" s="157"/>
      <c r="I617" s="157"/>
      <c r="J617" s="157"/>
      <c r="K617" s="157"/>
      <c r="L617" s="157"/>
      <c r="M617" s="157"/>
      <c r="N617" s="157"/>
    </row>
    <row r="618" spans="2:14">
      <c r="B618" s="157"/>
      <c r="C618" s="187"/>
      <c r="D618" s="555"/>
      <c r="E618" s="663"/>
      <c r="F618" s="513"/>
      <c r="G618" s="157"/>
      <c r="H618" s="157"/>
      <c r="I618" s="157"/>
      <c r="J618" s="157"/>
      <c r="K618" s="157"/>
      <c r="L618" s="157"/>
      <c r="M618" s="157"/>
      <c r="N618" s="157"/>
    </row>
    <row r="619" spans="2:14">
      <c r="B619" s="157"/>
      <c r="C619" s="187"/>
      <c r="D619" s="555"/>
      <c r="E619" s="663"/>
      <c r="F619" s="513"/>
      <c r="G619" s="157"/>
      <c r="H619" s="157"/>
      <c r="I619" s="157"/>
      <c r="J619" s="157"/>
      <c r="K619" s="157"/>
      <c r="L619" s="157"/>
      <c r="M619" s="157"/>
      <c r="N619" s="157"/>
    </row>
    <row r="620" spans="2:14">
      <c r="B620" s="157"/>
      <c r="C620" s="187"/>
      <c r="D620" s="555"/>
      <c r="E620" s="663"/>
      <c r="F620" s="513"/>
      <c r="G620" s="157"/>
      <c r="H620" s="157"/>
      <c r="I620" s="157"/>
      <c r="J620" s="157"/>
      <c r="K620" s="157"/>
      <c r="L620" s="157"/>
      <c r="M620" s="157"/>
      <c r="N620" s="157"/>
    </row>
    <row r="621" spans="2:14">
      <c r="B621" s="157"/>
      <c r="C621" s="187"/>
      <c r="D621" s="555"/>
      <c r="E621" s="663"/>
      <c r="F621" s="513"/>
      <c r="G621" s="157"/>
      <c r="H621" s="157"/>
      <c r="I621" s="157"/>
      <c r="J621" s="157"/>
      <c r="K621" s="157"/>
      <c r="L621" s="157"/>
      <c r="M621" s="157"/>
      <c r="N621" s="157"/>
    </row>
    <row r="622" spans="2:14">
      <c r="B622" s="157"/>
      <c r="C622" s="187"/>
      <c r="D622" s="555"/>
      <c r="E622" s="663"/>
      <c r="F622" s="513"/>
      <c r="G622" s="157"/>
      <c r="H622" s="157"/>
      <c r="I622" s="157"/>
      <c r="J622" s="157"/>
      <c r="K622" s="157"/>
      <c r="L622" s="157"/>
      <c r="M622" s="157"/>
      <c r="N622" s="157"/>
    </row>
    <row r="623" spans="2:14">
      <c r="B623" s="157"/>
      <c r="C623" s="187"/>
      <c r="D623" s="555"/>
      <c r="E623" s="663"/>
      <c r="F623" s="513"/>
      <c r="G623" s="157"/>
      <c r="H623" s="157"/>
      <c r="I623" s="157"/>
      <c r="J623" s="157"/>
      <c r="K623" s="157"/>
      <c r="L623" s="157"/>
      <c r="M623" s="157"/>
      <c r="N623" s="157"/>
    </row>
    <row r="624" spans="2:14">
      <c r="B624" s="157"/>
      <c r="C624" s="187"/>
      <c r="D624" s="555"/>
      <c r="E624" s="663"/>
      <c r="F624" s="513"/>
      <c r="G624" s="157"/>
      <c r="H624" s="157"/>
      <c r="I624" s="157"/>
      <c r="J624" s="157"/>
      <c r="K624" s="157"/>
      <c r="L624" s="157"/>
      <c r="M624" s="157"/>
      <c r="N624" s="157"/>
    </row>
    <row r="625" spans="2:14">
      <c r="B625" s="157"/>
      <c r="C625" s="187"/>
      <c r="D625" s="555"/>
      <c r="E625" s="663"/>
      <c r="F625" s="513"/>
      <c r="G625" s="157"/>
      <c r="H625" s="157"/>
      <c r="I625" s="157"/>
      <c r="J625" s="157"/>
      <c r="K625" s="157"/>
      <c r="L625" s="157"/>
      <c r="M625" s="157"/>
      <c r="N625" s="157"/>
    </row>
    <row r="626" spans="2:14">
      <c r="B626" s="157"/>
      <c r="C626" s="187"/>
      <c r="D626" s="555"/>
      <c r="E626" s="663"/>
      <c r="F626" s="513"/>
      <c r="G626" s="157"/>
      <c r="H626" s="157"/>
      <c r="I626" s="157"/>
      <c r="J626" s="157"/>
      <c r="K626" s="157"/>
      <c r="L626" s="157"/>
      <c r="M626" s="157"/>
      <c r="N626" s="157"/>
    </row>
    <row r="627" spans="2:14">
      <c r="B627" s="157"/>
      <c r="C627" s="187"/>
      <c r="D627" s="555"/>
      <c r="E627" s="663"/>
      <c r="F627" s="513"/>
      <c r="G627" s="157"/>
      <c r="H627" s="157"/>
      <c r="I627" s="157"/>
      <c r="J627" s="157"/>
      <c r="K627" s="157"/>
      <c r="L627" s="157"/>
      <c r="M627" s="157"/>
      <c r="N627" s="157"/>
    </row>
    <row r="628" spans="2:14">
      <c r="B628" s="157"/>
      <c r="C628" s="187"/>
      <c r="D628" s="555"/>
      <c r="E628" s="663"/>
      <c r="F628" s="513"/>
      <c r="G628" s="157"/>
      <c r="H628" s="157"/>
      <c r="I628" s="157"/>
      <c r="J628" s="157"/>
      <c r="K628" s="157"/>
      <c r="L628" s="157"/>
      <c r="M628" s="157"/>
      <c r="N628" s="157"/>
    </row>
    <row r="629" spans="2:14">
      <c r="B629" s="157"/>
      <c r="C629" s="187"/>
      <c r="D629" s="555"/>
      <c r="E629" s="663"/>
      <c r="F629" s="513"/>
      <c r="G629" s="157"/>
      <c r="H629" s="157"/>
      <c r="I629" s="157"/>
      <c r="J629" s="157"/>
      <c r="K629" s="157"/>
      <c r="L629" s="157"/>
      <c r="M629" s="157"/>
      <c r="N629" s="157"/>
    </row>
    <row r="630" spans="2:14">
      <c r="B630" s="157"/>
      <c r="C630" s="187"/>
      <c r="D630" s="555"/>
      <c r="E630" s="663"/>
      <c r="F630" s="513"/>
      <c r="G630" s="157"/>
      <c r="H630" s="157"/>
      <c r="I630" s="157"/>
      <c r="J630" s="157"/>
      <c r="K630" s="157"/>
      <c r="L630" s="157"/>
      <c r="M630" s="157"/>
      <c r="N630" s="157"/>
    </row>
    <row r="631" spans="2:14">
      <c r="B631" s="157"/>
      <c r="C631" s="187"/>
      <c r="D631" s="555"/>
      <c r="E631" s="663"/>
      <c r="F631" s="513"/>
      <c r="G631" s="157"/>
      <c r="H631" s="157"/>
      <c r="I631" s="157"/>
      <c r="J631" s="157"/>
      <c r="K631" s="157"/>
      <c r="L631" s="157"/>
      <c r="M631" s="157"/>
      <c r="N631" s="157"/>
    </row>
    <row r="632" spans="2:14">
      <c r="B632" s="157"/>
      <c r="C632" s="187"/>
      <c r="D632" s="555"/>
      <c r="E632" s="663"/>
      <c r="F632" s="513"/>
      <c r="G632" s="157"/>
      <c r="H632" s="157"/>
      <c r="I632" s="157"/>
      <c r="J632" s="157"/>
      <c r="K632" s="157"/>
      <c r="L632" s="157"/>
      <c r="M632" s="157"/>
      <c r="N632" s="157"/>
    </row>
    <row r="633" spans="2:14">
      <c r="B633" s="157"/>
      <c r="C633" s="187"/>
      <c r="D633" s="555"/>
      <c r="E633" s="663"/>
      <c r="F633" s="513"/>
      <c r="G633" s="157"/>
      <c r="H633" s="157"/>
      <c r="I633" s="157"/>
      <c r="J633" s="157"/>
      <c r="K633" s="157"/>
      <c r="L633" s="157"/>
      <c r="M633" s="157"/>
      <c r="N633" s="157"/>
    </row>
    <row r="634" spans="2:14">
      <c r="B634" s="157"/>
      <c r="C634" s="187"/>
      <c r="D634" s="555"/>
      <c r="E634" s="663"/>
      <c r="F634" s="513"/>
      <c r="G634" s="157"/>
      <c r="H634" s="157"/>
      <c r="I634" s="157"/>
      <c r="J634" s="157"/>
      <c r="K634" s="157"/>
      <c r="L634" s="157"/>
      <c r="M634" s="157"/>
      <c r="N634" s="157"/>
    </row>
    <row r="635" spans="2:14">
      <c r="B635" s="157"/>
      <c r="C635" s="187"/>
      <c r="D635" s="555"/>
      <c r="E635" s="663"/>
      <c r="F635" s="513"/>
      <c r="G635" s="157"/>
      <c r="H635" s="157"/>
      <c r="I635" s="157"/>
      <c r="J635" s="157"/>
      <c r="K635" s="157"/>
      <c r="L635" s="157"/>
      <c r="M635" s="157"/>
      <c r="N635" s="157"/>
    </row>
    <row r="636" spans="2:14">
      <c r="B636" s="157"/>
      <c r="C636" s="187"/>
      <c r="D636" s="555"/>
      <c r="E636" s="663"/>
      <c r="F636" s="513"/>
      <c r="G636" s="157"/>
      <c r="H636" s="157"/>
      <c r="I636" s="157"/>
      <c r="J636" s="157"/>
      <c r="K636" s="157"/>
      <c r="L636" s="157"/>
      <c r="M636" s="157"/>
      <c r="N636" s="157"/>
    </row>
    <row r="637" spans="2:14">
      <c r="B637" s="157"/>
      <c r="C637" s="187"/>
      <c r="D637" s="555"/>
      <c r="E637" s="663"/>
      <c r="F637" s="513"/>
      <c r="G637" s="157"/>
      <c r="H637" s="157"/>
      <c r="I637" s="157"/>
      <c r="J637" s="157"/>
      <c r="K637" s="157"/>
      <c r="L637" s="157"/>
      <c r="M637" s="157"/>
      <c r="N637" s="157"/>
    </row>
    <row r="638" spans="2:14">
      <c r="B638" s="157"/>
      <c r="C638" s="187"/>
      <c r="D638" s="555"/>
      <c r="E638" s="663"/>
      <c r="F638" s="513"/>
      <c r="G638" s="157"/>
      <c r="H638" s="157"/>
      <c r="I638" s="157"/>
      <c r="J638" s="157"/>
      <c r="K638" s="157"/>
      <c r="L638" s="157"/>
      <c r="M638" s="157"/>
      <c r="N638" s="157"/>
    </row>
    <row r="639" spans="2:14">
      <c r="B639" s="157"/>
      <c r="C639" s="187"/>
      <c r="D639" s="555"/>
      <c r="E639" s="663"/>
      <c r="F639" s="513"/>
      <c r="G639" s="157"/>
      <c r="H639" s="157"/>
      <c r="I639" s="157"/>
      <c r="J639" s="157"/>
      <c r="K639" s="157"/>
      <c r="L639" s="157"/>
      <c r="M639" s="157"/>
      <c r="N639" s="157"/>
    </row>
    <row r="640" spans="2:14">
      <c r="B640" s="157"/>
      <c r="C640" s="187"/>
      <c r="D640" s="555"/>
      <c r="E640" s="663"/>
      <c r="F640" s="513"/>
      <c r="G640" s="157"/>
      <c r="H640" s="157"/>
      <c r="I640" s="157"/>
      <c r="J640" s="157"/>
      <c r="K640" s="157"/>
      <c r="L640" s="157"/>
      <c r="M640" s="157"/>
      <c r="N640" s="157"/>
    </row>
    <row r="641" spans="2:14">
      <c r="B641" s="157"/>
      <c r="C641" s="187"/>
      <c r="D641" s="555"/>
      <c r="E641" s="663"/>
      <c r="F641" s="513"/>
      <c r="G641" s="157"/>
      <c r="H641" s="157"/>
      <c r="I641" s="157"/>
      <c r="J641" s="157"/>
      <c r="K641" s="157"/>
      <c r="L641" s="157"/>
      <c r="M641" s="157"/>
      <c r="N641" s="157"/>
    </row>
    <row r="642" spans="2:14">
      <c r="B642" s="157"/>
      <c r="C642" s="187"/>
      <c r="D642" s="555"/>
      <c r="E642" s="663"/>
      <c r="F642" s="513"/>
      <c r="G642" s="157"/>
      <c r="H642" s="157"/>
      <c r="I642" s="157"/>
      <c r="J642" s="157"/>
      <c r="K642" s="157"/>
      <c r="L642" s="157"/>
      <c r="M642" s="157"/>
      <c r="N642" s="157"/>
    </row>
    <row r="643" spans="2:14">
      <c r="B643" s="157"/>
      <c r="C643" s="187"/>
      <c r="D643" s="555"/>
      <c r="E643" s="663"/>
      <c r="F643" s="513"/>
      <c r="G643" s="157"/>
      <c r="H643" s="157"/>
      <c r="I643" s="157"/>
      <c r="J643" s="157"/>
      <c r="K643" s="157"/>
      <c r="L643" s="157"/>
      <c r="M643" s="157"/>
      <c r="N643" s="157"/>
    </row>
    <row r="644" spans="2:14">
      <c r="B644" s="157"/>
      <c r="C644" s="187"/>
      <c r="D644" s="555"/>
      <c r="E644" s="663"/>
      <c r="F644" s="513"/>
      <c r="G644" s="157"/>
      <c r="H644" s="157"/>
      <c r="I644" s="157"/>
      <c r="J644" s="157"/>
      <c r="K644" s="157"/>
      <c r="L644" s="157"/>
      <c r="M644" s="157"/>
      <c r="N644" s="157"/>
    </row>
    <row r="645" spans="2:14">
      <c r="B645" s="157"/>
      <c r="C645" s="187"/>
      <c r="D645" s="555"/>
      <c r="E645" s="663"/>
      <c r="F645" s="513"/>
      <c r="G645" s="157"/>
      <c r="H645" s="157"/>
      <c r="I645" s="157"/>
      <c r="J645" s="157"/>
      <c r="K645" s="157"/>
      <c r="L645" s="157"/>
      <c r="M645" s="157"/>
      <c r="N645" s="157"/>
    </row>
    <row r="646" spans="2:14">
      <c r="B646" s="157"/>
      <c r="C646" s="187"/>
      <c r="D646" s="555"/>
      <c r="E646" s="663"/>
      <c r="F646" s="513"/>
      <c r="G646" s="157"/>
      <c r="H646" s="157"/>
      <c r="I646" s="157"/>
      <c r="J646" s="157"/>
      <c r="K646" s="157"/>
      <c r="L646" s="157"/>
      <c r="M646" s="157"/>
      <c r="N646" s="157"/>
    </row>
    <row r="647" spans="2:14">
      <c r="B647" s="157"/>
      <c r="C647" s="187"/>
      <c r="D647" s="555"/>
      <c r="E647" s="663"/>
      <c r="F647" s="513"/>
      <c r="G647" s="157"/>
      <c r="H647" s="157"/>
      <c r="I647" s="157"/>
      <c r="J647" s="157"/>
      <c r="K647" s="157"/>
      <c r="L647" s="157"/>
      <c r="M647" s="157"/>
      <c r="N647" s="157"/>
    </row>
    <row r="648" spans="2:14">
      <c r="B648" s="157"/>
      <c r="C648" s="187"/>
      <c r="D648" s="555"/>
      <c r="E648" s="663"/>
      <c r="F648" s="513"/>
      <c r="G648" s="157"/>
      <c r="H648" s="157"/>
      <c r="I648" s="157"/>
      <c r="J648" s="157"/>
      <c r="K648" s="157"/>
      <c r="L648" s="157"/>
      <c r="M648" s="157"/>
      <c r="N648" s="157"/>
    </row>
    <row r="649" spans="2:14">
      <c r="B649" s="157"/>
      <c r="C649" s="187"/>
      <c r="D649" s="555"/>
      <c r="E649" s="663"/>
      <c r="F649" s="513"/>
      <c r="G649" s="157"/>
      <c r="H649" s="157"/>
      <c r="I649" s="157"/>
      <c r="J649" s="157"/>
      <c r="K649" s="157"/>
      <c r="L649" s="157"/>
      <c r="M649" s="157"/>
      <c r="N649" s="157"/>
    </row>
    <row r="650" spans="2:14">
      <c r="B650" s="157"/>
      <c r="C650" s="187"/>
      <c r="D650" s="555"/>
      <c r="E650" s="663"/>
      <c r="F650" s="513"/>
      <c r="G650" s="157"/>
      <c r="H650" s="157"/>
      <c r="I650" s="157"/>
      <c r="J650" s="157"/>
      <c r="K650" s="157"/>
      <c r="L650" s="157"/>
      <c r="M650" s="157"/>
      <c r="N650" s="157"/>
    </row>
    <row r="651" spans="2:14">
      <c r="B651" s="157"/>
      <c r="C651" s="187"/>
      <c r="D651" s="555"/>
      <c r="E651" s="663"/>
      <c r="F651" s="513"/>
      <c r="G651" s="157"/>
      <c r="H651" s="157"/>
      <c r="I651" s="157"/>
      <c r="J651" s="157"/>
      <c r="K651" s="157"/>
      <c r="L651" s="157"/>
      <c r="M651" s="157"/>
      <c r="N651" s="157"/>
    </row>
    <row r="652" spans="2:14">
      <c r="B652" s="157"/>
      <c r="C652" s="187"/>
      <c r="D652" s="555"/>
      <c r="E652" s="663"/>
      <c r="F652" s="513"/>
      <c r="G652" s="157"/>
      <c r="H652" s="157"/>
      <c r="I652" s="157"/>
      <c r="J652" s="157"/>
      <c r="K652" s="157"/>
      <c r="L652" s="157"/>
      <c r="M652" s="157"/>
      <c r="N652" s="157"/>
    </row>
    <row r="653" spans="2:14">
      <c r="B653" s="157"/>
      <c r="C653" s="187"/>
      <c r="D653" s="555"/>
      <c r="E653" s="663"/>
      <c r="F653" s="513"/>
      <c r="G653" s="157"/>
      <c r="H653" s="157"/>
      <c r="I653" s="157"/>
      <c r="J653" s="157"/>
      <c r="K653" s="157"/>
      <c r="L653" s="157"/>
      <c r="M653" s="157"/>
      <c r="N653" s="157"/>
    </row>
    <row r="654" spans="2:14">
      <c r="B654" s="157"/>
      <c r="C654" s="187"/>
      <c r="D654" s="555"/>
      <c r="E654" s="663"/>
      <c r="F654" s="513"/>
      <c r="G654" s="157"/>
      <c r="H654" s="157"/>
      <c r="I654" s="157"/>
      <c r="J654" s="157"/>
      <c r="K654" s="157"/>
      <c r="L654" s="157"/>
      <c r="M654" s="157"/>
      <c r="N654" s="157"/>
    </row>
    <row r="655" spans="2:14">
      <c r="B655" s="157"/>
      <c r="C655" s="187"/>
      <c r="D655" s="555"/>
      <c r="E655" s="663"/>
      <c r="F655" s="513"/>
      <c r="G655" s="157"/>
      <c r="H655" s="157"/>
      <c r="I655" s="157"/>
      <c r="J655" s="157"/>
      <c r="K655" s="157"/>
      <c r="L655" s="157"/>
      <c r="M655" s="157"/>
      <c r="N655" s="157"/>
    </row>
    <row r="656" spans="2:14">
      <c r="B656" s="157"/>
      <c r="C656" s="187"/>
      <c r="D656" s="555"/>
      <c r="E656" s="663"/>
      <c r="F656" s="513"/>
      <c r="G656" s="157"/>
      <c r="H656" s="157"/>
      <c r="I656" s="157"/>
      <c r="J656" s="157"/>
      <c r="K656" s="157"/>
      <c r="L656" s="157"/>
      <c r="M656" s="157"/>
      <c r="N656" s="157"/>
    </row>
    <row r="657" spans="2:14">
      <c r="B657" s="157"/>
      <c r="C657" s="187"/>
      <c r="D657" s="555"/>
      <c r="E657" s="663"/>
      <c r="F657" s="513"/>
      <c r="G657" s="157"/>
      <c r="H657" s="157"/>
      <c r="I657" s="157"/>
      <c r="J657" s="157"/>
      <c r="K657" s="157"/>
      <c r="L657" s="157"/>
      <c r="M657" s="157"/>
      <c r="N657" s="157"/>
    </row>
    <row r="658" spans="2:14">
      <c r="B658" s="157"/>
      <c r="C658" s="187"/>
      <c r="D658" s="555"/>
      <c r="E658" s="663"/>
      <c r="F658" s="513"/>
      <c r="G658" s="157"/>
      <c r="H658" s="157"/>
      <c r="I658" s="157"/>
      <c r="J658" s="157"/>
      <c r="K658" s="157"/>
      <c r="L658" s="157"/>
      <c r="M658" s="157"/>
      <c r="N658" s="157"/>
    </row>
    <row r="659" spans="2:14">
      <c r="B659" s="157"/>
      <c r="C659" s="187"/>
      <c r="D659" s="555"/>
      <c r="E659" s="663"/>
      <c r="F659" s="513"/>
      <c r="G659" s="157"/>
      <c r="H659" s="157"/>
      <c r="I659" s="157"/>
      <c r="J659" s="157"/>
      <c r="K659" s="157"/>
      <c r="L659" s="157"/>
      <c r="M659" s="157"/>
      <c r="N659" s="157"/>
    </row>
    <row r="660" spans="2:14">
      <c r="B660" s="157"/>
      <c r="C660" s="187"/>
      <c r="D660" s="555"/>
      <c r="E660" s="663"/>
      <c r="F660" s="513"/>
      <c r="G660" s="157"/>
      <c r="H660" s="157"/>
      <c r="I660" s="157"/>
      <c r="J660" s="157"/>
      <c r="K660" s="157"/>
      <c r="L660" s="157"/>
      <c r="M660" s="157"/>
      <c r="N660" s="157"/>
    </row>
    <row r="661" spans="2:14">
      <c r="B661" s="157"/>
      <c r="C661" s="187"/>
      <c r="D661" s="555"/>
      <c r="E661" s="663"/>
      <c r="F661" s="513"/>
      <c r="G661" s="157"/>
      <c r="H661" s="157"/>
      <c r="I661" s="157"/>
      <c r="J661" s="157"/>
      <c r="K661" s="157"/>
      <c r="L661" s="157"/>
      <c r="M661" s="157"/>
      <c r="N661" s="157"/>
    </row>
    <row r="662" spans="2:14">
      <c r="B662" s="157"/>
      <c r="C662" s="187"/>
      <c r="D662" s="555"/>
      <c r="E662" s="663"/>
      <c r="F662" s="513"/>
      <c r="G662" s="157"/>
      <c r="H662" s="157"/>
      <c r="I662" s="157"/>
      <c r="J662" s="157"/>
      <c r="K662" s="157"/>
      <c r="L662" s="157"/>
      <c r="M662" s="157"/>
      <c r="N662" s="157"/>
    </row>
    <row r="663" spans="2:14">
      <c r="B663" s="157"/>
      <c r="C663" s="187"/>
      <c r="D663" s="555"/>
      <c r="E663" s="663"/>
      <c r="F663" s="513"/>
      <c r="G663" s="157"/>
      <c r="H663" s="157"/>
      <c r="I663" s="157"/>
      <c r="J663" s="157"/>
      <c r="K663" s="157"/>
      <c r="L663" s="157"/>
      <c r="M663" s="157"/>
      <c r="N663" s="157"/>
    </row>
    <row r="664" spans="2:14">
      <c r="B664" s="157"/>
      <c r="C664" s="187"/>
      <c r="D664" s="555"/>
      <c r="E664" s="663"/>
      <c r="F664" s="513"/>
      <c r="G664" s="157"/>
      <c r="H664" s="157"/>
      <c r="I664" s="157"/>
      <c r="J664" s="157"/>
      <c r="K664" s="157"/>
      <c r="L664" s="157"/>
      <c r="M664" s="157"/>
      <c r="N664" s="157"/>
    </row>
    <row r="665" spans="2:14">
      <c r="B665" s="157"/>
      <c r="C665" s="187"/>
      <c r="D665" s="555"/>
      <c r="E665" s="663"/>
      <c r="F665" s="513"/>
      <c r="G665" s="157"/>
      <c r="H665" s="157"/>
      <c r="I665" s="157"/>
      <c r="J665" s="157"/>
      <c r="K665" s="157"/>
      <c r="L665" s="157"/>
      <c r="M665" s="157"/>
      <c r="N665" s="157"/>
    </row>
    <row r="666" spans="2:14">
      <c r="B666" s="157"/>
      <c r="C666" s="187"/>
      <c r="D666" s="555"/>
      <c r="E666" s="663"/>
      <c r="F666" s="513"/>
      <c r="G666" s="157"/>
      <c r="H666" s="157"/>
      <c r="I666" s="157"/>
      <c r="J666" s="157"/>
      <c r="K666" s="157"/>
      <c r="L666" s="157"/>
      <c r="M666" s="157"/>
      <c r="N666" s="157"/>
    </row>
    <row r="667" spans="2:14">
      <c r="B667" s="157"/>
      <c r="C667" s="187"/>
      <c r="D667" s="555"/>
      <c r="E667" s="663"/>
      <c r="F667" s="513"/>
      <c r="G667" s="157"/>
      <c r="H667" s="157"/>
      <c r="I667" s="157"/>
      <c r="J667" s="157"/>
      <c r="K667" s="157"/>
      <c r="L667" s="157"/>
      <c r="M667" s="157"/>
      <c r="N667" s="157"/>
    </row>
    <row r="668" spans="2:14">
      <c r="B668" s="157"/>
      <c r="C668" s="187"/>
      <c r="D668" s="555"/>
      <c r="E668" s="663"/>
      <c r="F668" s="513"/>
      <c r="G668" s="157"/>
      <c r="H668" s="157"/>
      <c r="I668" s="157"/>
      <c r="J668" s="157"/>
      <c r="K668" s="157"/>
      <c r="L668" s="157"/>
      <c r="M668" s="157"/>
      <c r="N668" s="157"/>
    </row>
    <row r="669" spans="2:14">
      <c r="B669" s="157"/>
      <c r="C669" s="187"/>
      <c r="D669" s="555"/>
      <c r="E669" s="663"/>
      <c r="F669" s="513"/>
      <c r="G669" s="157"/>
      <c r="H669" s="157"/>
      <c r="I669" s="157"/>
      <c r="J669" s="157"/>
      <c r="K669" s="157"/>
      <c r="L669" s="157"/>
      <c r="M669" s="157"/>
      <c r="N669" s="157"/>
    </row>
    <row r="670" spans="2:14">
      <c r="B670" s="157"/>
      <c r="C670" s="187"/>
      <c r="D670" s="555"/>
      <c r="E670" s="663"/>
      <c r="F670" s="513"/>
      <c r="G670" s="157"/>
      <c r="H670" s="157"/>
      <c r="I670" s="157"/>
      <c r="J670" s="157"/>
      <c r="K670" s="157"/>
      <c r="L670" s="157"/>
      <c r="M670" s="157"/>
      <c r="N670" s="157"/>
    </row>
    <row r="671" spans="2:14">
      <c r="B671" s="157"/>
      <c r="C671" s="187"/>
      <c r="D671" s="555"/>
      <c r="E671" s="663"/>
      <c r="F671" s="513"/>
      <c r="G671" s="157"/>
      <c r="H671" s="157"/>
      <c r="I671" s="157"/>
      <c r="J671" s="157"/>
      <c r="K671" s="157"/>
      <c r="L671" s="157"/>
      <c r="M671" s="157"/>
      <c r="N671" s="157"/>
    </row>
    <row r="672" spans="2:14">
      <c r="B672" s="157"/>
      <c r="C672" s="187"/>
      <c r="D672" s="555"/>
      <c r="E672" s="663"/>
      <c r="F672" s="513"/>
      <c r="G672" s="157"/>
      <c r="H672" s="157"/>
      <c r="I672" s="157"/>
      <c r="J672" s="157"/>
      <c r="K672" s="157"/>
      <c r="L672" s="157"/>
      <c r="M672" s="157"/>
      <c r="N672" s="157"/>
    </row>
    <row r="673" spans="2:14">
      <c r="B673" s="157"/>
      <c r="C673" s="187"/>
      <c r="D673" s="555"/>
      <c r="E673" s="663"/>
      <c r="F673" s="513"/>
      <c r="G673" s="157"/>
      <c r="H673" s="157"/>
      <c r="I673" s="157"/>
      <c r="J673" s="157"/>
      <c r="K673" s="157"/>
      <c r="L673" s="157"/>
      <c r="M673" s="157"/>
      <c r="N673" s="157"/>
    </row>
    <row r="674" spans="2:14">
      <c r="B674" s="157"/>
      <c r="C674" s="187"/>
      <c r="D674" s="555"/>
      <c r="E674" s="663"/>
      <c r="F674" s="513"/>
      <c r="G674" s="157"/>
      <c r="H674" s="157"/>
      <c r="I674" s="157"/>
      <c r="J674" s="157"/>
      <c r="K674" s="157"/>
      <c r="L674" s="157"/>
      <c r="M674" s="157"/>
      <c r="N674" s="157"/>
    </row>
    <row r="675" spans="2:14">
      <c r="B675" s="157"/>
      <c r="C675" s="187"/>
      <c r="D675" s="555"/>
      <c r="E675" s="663"/>
      <c r="F675" s="513"/>
      <c r="G675" s="157"/>
      <c r="H675" s="157"/>
      <c r="I675" s="157"/>
      <c r="J675" s="157"/>
      <c r="K675" s="157"/>
      <c r="L675" s="157"/>
      <c r="M675" s="157"/>
      <c r="N675" s="157"/>
    </row>
    <row r="676" spans="2:14">
      <c r="B676" s="157"/>
      <c r="C676" s="187"/>
      <c r="D676" s="555"/>
      <c r="E676" s="663"/>
      <c r="F676" s="513"/>
      <c r="G676" s="157"/>
      <c r="H676" s="157"/>
      <c r="I676" s="157"/>
      <c r="J676" s="157"/>
      <c r="K676" s="157"/>
      <c r="L676" s="157"/>
      <c r="M676" s="157"/>
      <c r="N676" s="157"/>
    </row>
    <row r="677" spans="2:14">
      <c r="B677" s="157"/>
      <c r="C677" s="187"/>
      <c r="D677" s="555"/>
      <c r="E677" s="663"/>
      <c r="F677" s="513"/>
      <c r="G677" s="157"/>
      <c r="H677" s="157"/>
      <c r="I677" s="157"/>
      <c r="J677" s="157"/>
      <c r="K677" s="157"/>
      <c r="L677" s="157"/>
      <c r="M677" s="157"/>
      <c r="N677" s="157"/>
    </row>
    <row r="678" spans="2:14">
      <c r="B678" s="157"/>
      <c r="C678" s="187"/>
      <c r="D678" s="555"/>
      <c r="E678" s="663"/>
      <c r="F678" s="513"/>
      <c r="G678" s="157"/>
      <c r="H678" s="157"/>
      <c r="I678" s="157"/>
      <c r="J678" s="157"/>
      <c r="K678" s="157"/>
      <c r="L678" s="157"/>
      <c r="M678" s="157"/>
      <c r="N678" s="157"/>
    </row>
    <row r="679" spans="2:14">
      <c r="B679" s="157"/>
      <c r="C679" s="187"/>
      <c r="D679" s="555"/>
      <c r="E679" s="663"/>
      <c r="F679" s="513"/>
      <c r="G679" s="157"/>
      <c r="H679" s="157"/>
      <c r="I679" s="157"/>
      <c r="J679" s="157"/>
      <c r="K679" s="157"/>
      <c r="L679" s="157"/>
      <c r="M679" s="157"/>
      <c r="N679" s="157"/>
    </row>
    <row r="680" spans="2:14">
      <c r="B680" s="157"/>
      <c r="C680" s="187"/>
      <c r="D680" s="555"/>
      <c r="E680" s="663"/>
      <c r="F680" s="513"/>
      <c r="G680" s="157"/>
      <c r="H680" s="157"/>
      <c r="I680" s="157"/>
      <c r="J680" s="157"/>
      <c r="K680" s="157"/>
      <c r="L680" s="157"/>
      <c r="M680" s="157"/>
      <c r="N680" s="157"/>
    </row>
    <row r="681" spans="2:14">
      <c r="B681" s="157"/>
      <c r="C681" s="187"/>
      <c r="D681" s="555"/>
      <c r="E681" s="663"/>
      <c r="F681" s="513"/>
      <c r="G681" s="157"/>
      <c r="H681" s="157"/>
      <c r="I681" s="157"/>
      <c r="J681" s="157"/>
      <c r="K681" s="157"/>
      <c r="L681" s="157"/>
      <c r="M681" s="157"/>
      <c r="N681" s="157"/>
    </row>
    <row r="682" spans="2:14">
      <c r="B682" s="157"/>
      <c r="C682" s="187"/>
      <c r="D682" s="555"/>
      <c r="E682" s="663"/>
      <c r="F682" s="513"/>
      <c r="G682" s="157"/>
      <c r="H682" s="157"/>
      <c r="I682" s="157"/>
      <c r="J682" s="157"/>
      <c r="K682" s="157"/>
      <c r="L682" s="157"/>
      <c r="M682" s="157"/>
      <c r="N682" s="157"/>
    </row>
    <row r="683" spans="2:14">
      <c r="B683" s="157"/>
      <c r="C683" s="187"/>
      <c r="D683" s="555"/>
      <c r="E683" s="663"/>
      <c r="F683" s="513"/>
      <c r="G683" s="157"/>
      <c r="H683" s="157"/>
      <c r="I683" s="157"/>
      <c r="J683" s="157"/>
      <c r="K683" s="157"/>
      <c r="L683" s="157"/>
      <c r="M683" s="157"/>
      <c r="N683" s="157"/>
    </row>
    <row r="684" spans="2:14">
      <c r="B684" s="157"/>
      <c r="C684" s="187"/>
      <c r="D684" s="555"/>
      <c r="E684" s="663"/>
      <c r="F684" s="513"/>
      <c r="G684" s="157"/>
      <c r="H684" s="157"/>
      <c r="I684" s="157"/>
      <c r="J684" s="157"/>
      <c r="K684" s="157"/>
      <c r="L684" s="157"/>
      <c r="M684" s="157"/>
      <c r="N684" s="157"/>
    </row>
    <row r="685" spans="2:14">
      <c r="B685" s="157"/>
      <c r="C685" s="187"/>
      <c r="D685" s="555"/>
      <c r="E685" s="663"/>
      <c r="F685" s="513"/>
      <c r="G685" s="157"/>
      <c r="H685" s="157"/>
      <c r="I685" s="157"/>
      <c r="J685" s="157"/>
      <c r="K685" s="157"/>
      <c r="L685" s="157"/>
      <c r="M685" s="157"/>
      <c r="N685" s="157"/>
    </row>
    <row r="686" spans="2:14">
      <c r="B686" s="157"/>
      <c r="C686" s="187"/>
      <c r="D686" s="555"/>
      <c r="E686" s="663"/>
      <c r="F686" s="513"/>
      <c r="G686" s="157"/>
      <c r="H686" s="157"/>
      <c r="I686" s="157"/>
      <c r="J686" s="157"/>
      <c r="K686" s="157"/>
      <c r="L686" s="157"/>
      <c r="M686" s="157"/>
      <c r="N686" s="157"/>
    </row>
    <row r="687" spans="2:14">
      <c r="B687" s="157"/>
      <c r="C687" s="187"/>
      <c r="D687" s="555"/>
      <c r="E687" s="663"/>
      <c r="F687" s="513"/>
      <c r="G687" s="157"/>
      <c r="H687" s="157"/>
      <c r="I687" s="157"/>
      <c r="J687" s="157"/>
      <c r="K687" s="157"/>
      <c r="L687" s="157"/>
      <c r="M687" s="157"/>
      <c r="N687" s="157"/>
    </row>
    <row r="688" spans="2:14">
      <c r="B688" s="157"/>
      <c r="C688" s="187"/>
      <c r="D688" s="555"/>
      <c r="E688" s="663"/>
      <c r="F688" s="513"/>
      <c r="G688" s="157"/>
      <c r="H688" s="157"/>
      <c r="I688" s="157"/>
      <c r="J688" s="157"/>
      <c r="K688" s="157"/>
      <c r="L688" s="157"/>
      <c r="M688" s="157"/>
      <c r="N688" s="157"/>
    </row>
    <row r="689" spans="2:14">
      <c r="B689" s="157"/>
      <c r="C689" s="187"/>
      <c r="D689" s="555"/>
      <c r="E689" s="663"/>
      <c r="F689" s="513"/>
      <c r="G689" s="157"/>
      <c r="H689" s="157"/>
      <c r="I689" s="157"/>
      <c r="J689" s="157"/>
      <c r="K689" s="157"/>
      <c r="L689" s="157"/>
      <c r="M689" s="157"/>
      <c r="N689" s="157"/>
    </row>
    <row r="690" spans="2:14">
      <c r="B690" s="157"/>
      <c r="C690" s="187"/>
      <c r="D690" s="555"/>
      <c r="E690" s="663"/>
      <c r="F690" s="513"/>
      <c r="G690" s="157"/>
      <c r="H690" s="157"/>
      <c r="I690" s="157"/>
      <c r="J690" s="157"/>
      <c r="K690" s="157"/>
      <c r="L690" s="157"/>
      <c r="M690" s="157"/>
      <c r="N690" s="157"/>
    </row>
    <row r="691" spans="2:14">
      <c r="B691" s="157"/>
      <c r="C691" s="187"/>
      <c r="D691" s="555"/>
      <c r="E691" s="663"/>
      <c r="F691" s="513"/>
      <c r="G691" s="157"/>
      <c r="H691" s="157"/>
      <c r="I691" s="157"/>
      <c r="J691" s="157"/>
      <c r="K691" s="157"/>
      <c r="L691" s="157"/>
      <c r="M691" s="157"/>
      <c r="N691" s="157"/>
    </row>
    <row r="692" spans="2:14">
      <c r="B692" s="157"/>
      <c r="C692" s="187"/>
      <c r="D692" s="555"/>
      <c r="E692" s="663"/>
      <c r="F692" s="513"/>
      <c r="G692" s="157"/>
      <c r="H692" s="157"/>
      <c r="I692" s="157"/>
      <c r="J692" s="157"/>
      <c r="K692" s="157"/>
      <c r="L692" s="157"/>
      <c r="M692" s="157"/>
      <c r="N692" s="157"/>
    </row>
    <row r="693" spans="2:14">
      <c r="B693" s="157"/>
      <c r="C693" s="187"/>
      <c r="D693" s="555"/>
      <c r="E693" s="663"/>
      <c r="F693" s="513"/>
      <c r="G693" s="157"/>
      <c r="H693" s="157"/>
      <c r="I693" s="157"/>
      <c r="J693" s="157"/>
      <c r="K693" s="157"/>
      <c r="L693" s="157"/>
      <c r="M693" s="157"/>
      <c r="N693" s="157"/>
    </row>
    <row r="694" spans="2:14">
      <c r="B694" s="157"/>
      <c r="C694" s="187"/>
      <c r="D694" s="555"/>
      <c r="E694" s="663"/>
      <c r="F694" s="513"/>
      <c r="G694" s="157"/>
      <c r="H694" s="157"/>
      <c r="I694" s="157"/>
      <c r="J694" s="157"/>
      <c r="K694" s="157"/>
      <c r="L694" s="157"/>
      <c r="M694" s="157"/>
      <c r="N694" s="157"/>
    </row>
    <row r="695" spans="2:14">
      <c r="B695" s="157"/>
      <c r="C695" s="187"/>
      <c r="D695" s="555"/>
      <c r="E695" s="663"/>
      <c r="F695" s="513"/>
      <c r="G695" s="157"/>
      <c r="H695" s="157"/>
      <c r="I695" s="157"/>
      <c r="J695" s="157"/>
      <c r="K695" s="157"/>
      <c r="L695" s="157"/>
      <c r="M695" s="157"/>
      <c r="N695" s="157"/>
    </row>
    <row r="696" spans="2:14">
      <c r="B696" s="157"/>
      <c r="C696" s="187"/>
      <c r="D696" s="555"/>
      <c r="E696" s="663"/>
      <c r="F696" s="513"/>
      <c r="G696" s="157"/>
      <c r="H696" s="157"/>
      <c r="I696" s="157"/>
      <c r="J696" s="157"/>
      <c r="K696" s="157"/>
      <c r="L696" s="157"/>
      <c r="M696" s="157"/>
      <c r="N696" s="157"/>
    </row>
    <row r="697" spans="2:14">
      <c r="B697" s="157"/>
      <c r="C697" s="187"/>
      <c r="D697" s="555"/>
      <c r="E697" s="663"/>
      <c r="F697" s="513"/>
      <c r="G697" s="157"/>
      <c r="H697" s="157"/>
      <c r="I697" s="157"/>
      <c r="J697" s="157"/>
      <c r="K697" s="157"/>
      <c r="L697" s="157"/>
      <c r="M697" s="157"/>
      <c r="N697" s="157"/>
    </row>
    <row r="698" spans="2:14">
      <c r="B698" s="157"/>
      <c r="C698" s="187"/>
      <c r="D698" s="555"/>
      <c r="E698" s="663"/>
      <c r="F698" s="513"/>
      <c r="G698" s="157"/>
      <c r="H698" s="157"/>
      <c r="I698" s="157"/>
      <c r="J698" s="157"/>
      <c r="K698" s="157"/>
      <c r="L698" s="157"/>
      <c r="M698" s="157"/>
      <c r="N698" s="157"/>
    </row>
    <row r="699" spans="2:14">
      <c r="B699" s="157"/>
      <c r="C699" s="187"/>
      <c r="D699" s="555"/>
      <c r="E699" s="663"/>
      <c r="F699" s="513"/>
      <c r="G699" s="157"/>
      <c r="H699" s="157"/>
      <c r="I699" s="157"/>
      <c r="J699" s="157"/>
      <c r="K699" s="157"/>
      <c r="L699" s="157"/>
      <c r="M699" s="157"/>
      <c r="N699" s="157"/>
    </row>
    <row r="700" spans="2:14">
      <c r="B700" s="157"/>
      <c r="C700" s="187"/>
      <c r="D700" s="555"/>
      <c r="E700" s="663"/>
      <c r="F700" s="513"/>
      <c r="G700" s="157"/>
      <c r="H700" s="157"/>
      <c r="I700" s="157"/>
      <c r="J700" s="157"/>
      <c r="K700" s="157"/>
      <c r="L700" s="157"/>
      <c r="M700" s="157"/>
      <c r="N700" s="157"/>
    </row>
    <row r="701" spans="2:14">
      <c r="B701" s="157"/>
      <c r="C701" s="187"/>
      <c r="D701" s="555"/>
      <c r="E701" s="663"/>
      <c r="F701" s="513"/>
      <c r="G701" s="157"/>
      <c r="H701" s="157"/>
      <c r="I701" s="157"/>
      <c r="J701" s="157"/>
      <c r="K701" s="157"/>
      <c r="L701" s="157"/>
      <c r="M701" s="157"/>
      <c r="N701" s="157"/>
    </row>
    <row r="702" spans="2:14">
      <c r="B702" s="157"/>
      <c r="C702" s="187"/>
      <c r="D702" s="555"/>
      <c r="E702" s="663"/>
      <c r="F702" s="513"/>
      <c r="G702" s="157"/>
      <c r="H702" s="157"/>
      <c r="I702" s="157"/>
      <c r="J702" s="157"/>
      <c r="K702" s="157"/>
      <c r="L702" s="157"/>
      <c r="M702" s="157"/>
      <c r="N702" s="157"/>
    </row>
    <row r="703" spans="2:14">
      <c r="B703" s="157"/>
      <c r="C703" s="187"/>
      <c r="D703" s="555"/>
      <c r="E703" s="663"/>
      <c r="F703" s="513"/>
      <c r="G703" s="157"/>
      <c r="H703" s="157"/>
      <c r="I703" s="157"/>
      <c r="J703" s="157"/>
      <c r="K703" s="157"/>
      <c r="L703" s="157"/>
      <c r="M703" s="157"/>
      <c r="N703" s="157"/>
    </row>
    <row r="704" spans="2:14">
      <c r="B704" s="157"/>
      <c r="C704" s="187"/>
      <c r="D704" s="555"/>
      <c r="E704" s="663"/>
      <c r="F704" s="513"/>
      <c r="G704" s="157"/>
      <c r="H704" s="157"/>
      <c r="I704" s="157"/>
      <c r="J704" s="157"/>
      <c r="K704" s="157"/>
      <c r="L704" s="157"/>
      <c r="M704" s="157"/>
      <c r="N704" s="157"/>
    </row>
    <row r="705" spans="2:14">
      <c r="B705" s="157"/>
      <c r="C705" s="187"/>
      <c r="D705" s="555"/>
      <c r="E705" s="663"/>
      <c r="F705" s="513"/>
      <c r="G705" s="157"/>
      <c r="H705" s="157"/>
      <c r="I705" s="157"/>
      <c r="J705" s="157"/>
      <c r="K705" s="157"/>
      <c r="L705" s="157"/>
      <c r="M705" s="157"/>
      <c r="N705" s="157"/>
    </row>
    <row r="706" spans="2:14">
      <c r="B706" s="157"/>
      <c r="C706" s="187"/>
      <c r="D706" s="555"/>
      <c r="E706" s="663"/>
      <c r="F706" s="513"/>
      <c r="G706" s="157"/>
      <c r="H706" s="157"/>
      <c r="I706" s="157"/>
      <c r="J706" s="157"/>
      <c r="K706" s="157"/>
      <c r="L706" s="157"/>
      <c r="M706" s="157"/>
      <c r="N706" s="157"/>
    </row>
    <row r="707" spans="2:14">
      <c r="B707" s="157"/>
      <c r="C707" s="187"/>
      <c r="D707" s="555"/>
      <c r="E707" s="663"/>
      <c r="F707" s="513"/>
      <c r="G707" s="157"/>
      <c r="H707" s="157"/>
      <c r="I707" s="157"/>
      <c r="J707" s="157"/>
      <c r="K707" s="157"/>
      <c r="L707" s="157"/>
      <c r="M707" s="157"/>
      <c r="N707" s="157"/>
    </row>
    <row r="708" spans="2:14">
      <c r="B708" s="157"/>
      <c r="C708" s="187"/>
      <c r="D708" s="555"/>
      <c r="E708" s="663"/>
      <c r="F708" s="513"/>
      <c r="G708" s="157"/>
      <c r="H708" s="157"/>
      <c r="I708" s="157"/>
      <c r="J708" s="157"/>
      <c r="K708" s="157"/>
      <c r="L708" s="157"/>
      <c r="M708" s="157"/>
      <c r="N708" s="157"/>
    </row>
    <row r="709" spans="2:14">
      <c r="B709" s="157"/>
      <c r="C709" s="187"/>
      <c r="D709" s="555"/>
      <c r="E709" s="663"/>
      <c r="F709" s="513"/>
      <c r="G709" s="157"/>
      <c r="H709" s="157"/>
      <c r="I709" s="157"/>
      <c r="J709" s="157"/>
      <c r="K709" s="157"/>
      <c r="L709" s="157"/>
      <c r="M709" s="157"/>
      <c r="N709" s="157"/>
    </row>
    <row r="710" spans="2:14">
      <c r="B710" s="157"/>
      <c r="C710" s="187"/>
      <c r="D710" s="555"/>
      <c r="E710" s="663"/>
      <c r="F710" s="513"/>
      <c r="G710" s="157"/>
      <c r="H710" s="157"/>
      <c r="I710" s="157"/>
      <c r="J710" s="157"/>
      <c r="K710" s="157"/>
      <c r="L710" s="157"/>
      <c r="M710" s="157"/>
      <c r="N710" s="157"/>
    </row>
    <row r="711" spans="2:14">
      <c r="B711" s="157"/>
      <c r="C711" s="187"/>
      <c r="D711" s="555"/>
      <c r="E711" s="663"/>
      <c r="F711" s="513"/>
      <c r="G711" s="157"/>
      <c r="H711" s="157"/>
      <c r="I711" s="157"/>
      <c r="J711" s="157"/>
      <c r="K711" s="157"/>
      <c r="L711" s="157"/>
      <c r="M711" s="157"/>
      <c r="N711" s="157"/>
    </row>
    <row r="712" spans="2:14">
      <c r="B712" s="157"/>
      <c r="C712" s="187"/>
      <c r="D712" s="555"/>
      <c r="E712" s="663"/>
      <c r="F712" s="513"/>
      <c r="G712" s="157"/>
      <c r="H712" s="157"/>
      <c r="I712" s="157"/>
      <c r="J712" s="157"/>
      <c r="K712" s="157"/>
      <c r="L712" s="157"/>
      <c r="M712" s="157"/>
      <c r="N712" s="157"/>
    </row>
    <row r="713" spans="2:14">
      <c r="B713" s="157"/>
      <c r="C713" s="187"/>
      <c r="D713" s="555"/>
      <c r="E713" s="663"/>
      <c r="F713" s="513"/>
      <c r="G713" s="157"/>
      <c r="H713" s="157"/>
      <c r="I713" s="157"/>
      <c r="J713" s="157"/>
      <c r="K713" s="157"/>
      <c r="L713" s="157"/>
      <c r="M713" s="157"/>
      <c r="N713" s="157"/>
    </row>
    <row r="714" spans="2:14">
      <c r="B714" s="157"/>
      <c r="C714" s="187"/>
      <c r="D714" s="555"/>
      <c r="E714" s="663"/>
      <c r="F714" s="513"/>
      <c r="G714" s="157"/>
      <c r="H714" s="157"/>
      <c r="I714" s="157"/>
      <c r="J714" s="157"/>
      <c r="K714" s="157"/>
      <c r="L714" s="157"/>
      <c r="M714" s="157"/>
      <c r="N714" s="157"/>
    </row>
    <row r="715" spans="2:14">
      <c r="B715" s="157"/>
      <c r="C715" s="187"/>
      <c r="D715" s="555"/>
      <c r="E715" s="663"/>
      <c r="F715" s="513"/>
      <c r="G715" s="157"/>
      <c r="H715" s="157"/>
      <c r="I715" s="157"/>
      <c r="J715" s="157"/>
      <c r="K715" s="157"/>
      <c r="L715" s="157"/>
      <c r="M715" s="157"/>
      <c r="N715" s="157"/>
    </row>
    <row r="716" spans="2:14">
      <c r="B716" s="157"/>
      <c r="C716" s="187"/>
      <c r="D716" s="555"/>
      <c r="E716" s="663"/>
      <c r="F716" s="513"/>
      <c r="G716" s="157"/>
      <c r="H716" s="157"/>
      <c r="I716" s="157"/>
      <c r="J716" s="157"/>
      <c r="K716" s="157"/>
      <c r="L716" s="157"/>
      <c r="M716" s="157"/>
      <c r="N716" s="157"/>
    </row>
    <row r="717" spans="2:14">
      <c r="B717" s="157"/>
      <c r="C717" s="187"/>
      <c r="D717" s="555"/>
      <c r="E717" s="663"/>
      <c r="F717" s="513"/>
      <c r="G717" s="157"/>
      <c r="H717" s="157"/>
      <c r="I717" s="157"/>
      <c r="J717" s="157"/>
      <c r="K717" s="157"/>
      <c r="L717" s="157"/>
      <c r="M717" s="157"/>
      <c r="N717" s="157"/>
    </row>
    <row r="718" spans="2:14">
      <c r="B718" s="157"/>
      <c r="C718" s="187"/>
      <c r="D718" s="555"/>
      <c r="E718" s="663"/>
      <c r="F718" s="513"/>
      <c r="G718" s="157"/>
      <c r="H718" s="157"/>
      <c r="I718" s="157"/>
      <c r="J718" s="157"/>
      <c r="K718" s="157"/>
      <c r="L718" s="157"/>
      <c r="M718" s="157"/>
      <c r="N718" s="157"/>
    </row>
    <row r="719" spans="2:14">
      <c r="B719" s="157"/>
      <c r="C719" s="187"/>
      <c r="D719" s="555"/>
      <c r="E719" s="663"/>
      <c r="F719" s="513"/>
      <c r="G719" s="157"/>
      <c r="H719" s="157"/>
      <c r="I719" s="157"/>
      <c r="J719" s="157"/>
      <c r="K719" s="157"/>
      <c r="L719" s="157"/>
      <c r="M719" s="157"/>
      <c r="N719" s="157"/>
    </row>
    <row r="720" spans="2:14">
      <c r="B720" s="157"/>
      <c r="C720" s="187"/>
      <c r="D720" s="555"/>
      <c r="E720" s="663"/>
      <c r="F720" s="513"/>
      <c r="G720" s="157"/>
      <c r="H720" s="157"/>
      <c r="I720" s="157"/>
      <c r="J720" s="157"/>
      <c r="K720" s="157"/>
      <c r="L720" s="157"/>
      <c r="M720" s="157"/>
      <c r="N720" s="157"/>
    </row>
    <row r="721" spans="2:14">
      <c r="B721" s="157"/>
      <c r="C721" s="187"/>
      <c r="D721" s="555"/>
      <c r="E721" s="663"/>
      <c r="F721" s="513"/>
      <c r="G721" s="157"/>
      <c r="H721" s="157"/>
      <c r="I721" s="157"/>
      <c r="J721" s="157"/>
      <c r="K721" s="157"/>
      <c r="L721" s="157"/>
      <c r="M721" s="157"/>
      <c r="N721" s="157"/>
    </row>
    <row r="722" spans="2:14">
      <c r="B722" s="157"/>
      <c r="C722" s="187"/>
      <c r="D722" s="555"/>
      <c r="E722" s="663"/>
      <c r="F722" s="513"/>
      <c r="G722" s="157"/>
      <c r="H722" s="157"/>
      <c r="I722" s="157"/>
      <c r="J722" s="157"/>
      <c r="K722" s="157"/>
      <c r="L722" s="157"/>
      <c r="M722" s="157"/>
      <c r="N722" s="157"/>
    </row>
    <row r="723" spans="2:14">
      <c r="B723" s="157"/>
      <c r="C723" s="187"/>
      <c r="D723" s="555"/>
      <c r="E723" s="663"/>
      <c r="F723" s="513"/>
      <c r="G723" s="157"/>
      <c r="H723" s="157"/>
      <c r="I723" s="157"/>
      <c r="J723" s="157"/>
      <c r="K723" s="157"/>
      <c r="L723" s="157"/>
      <c r="M723" s="157"/>
      <c r="N723" s="157"/>
    </row>
    <row r="724" spans="2:14">
      <c r="B724" s="157"/>
      <c r="C724" s="187"/>
      <c r="D724" s="555"/>
      <c r="E724" s="663"/>
      <c r="F724" s="513"/>
      <c r="G724" s="157"/>
      <c r="H724" s="157"/>
      <c r="I724" s="157"/>
      <c r="J724" s="157"/>
      <c r="K724" s="157"/>
      <c r="L724" s="157"/>
      <c r="M724" s="157"/>
      <c r="N724" s="157"/>
    </row>
    <row r="725" spans="2:14">
      <c r="B725" s="157"/>
      <c r="C725" s="187"/>
      <c r="D725" s="555"/>
      <c r="E725" s="663"/>
      <c r="F725" s="513"/>
      <c r="G725" s="157"/>
      <c r="H725" s="157"/>
      <c r="I725" s="157"/>
      <c r="J725" s="157"/>
      <c r="K725" s="157"/>
      <c r="L725" s="157"/>
      <c r="M725" s="157"/>
      <c r="N725" s="157"/>
    </row>
    <row r="726" spans="2:14">
      <c r="B726" s="157"/>
      <c r="C726" s="187"/>
      <c r="D726" s="555"/>
      <c r="E726" s="663"/>
      <c r="F726" s="513"/>
      <c r="G726" s="157"/>
      <c r="H726" s="157"/>
      <c r="I726" s="157"/>
      <c r="J726" s="157"/>
      <c r="K726" s="157"/>
      <c r="L726" s="157"/>
      <c r="M726" s="157"/>
      <c r="N726" s="157"/>
    </row>
    <row r="727" spans="2:14">
      <c r="B727" s="157"/>
      <c r="C727" s="187"/>
      <c r="D727" s="555"/>
      <c r="E727" s="663"/>
      <c r="F727" s="513"/>
      <c r="G727" s="157"/>
      <c r="H727" s="157"/>
      <c r="I727" s="157"/>
      <c r="J727" s="157"/>
      <c r="K727" s="157"/>
      <c r="L727" s="157"/>
      <c r="M727" s="157"/>
      <c r="N727" s="157"/>
    </row>
    <row r="728" spans="2:14">
      <c r="B728" s="157"/>
      <c r="C728" s="187"/>
      <c r="D728" s="555"/>
      <c r="E728" s="663"/>
      <c r="F728" s="513"/>
      <c r="G728" s="157"/>
      <c r="H728" s="157"/>
      <c r="I728" s="157"/>
      <c r="J728" s="157"/>
      <c r="K728" s="157"/>
      <c r="L728" s="157"/>
      <c r="M728" s="157"/>
      <c r="N728" s="157"/>
    </row>
    <row r="729" spans="2:14">
      <c r="B729" s="157"/>
      <c r="C729" s="187"/>
      <c r="D729" s="555"/>
      <c r="E729" s="663"/>
      <c r="F729" s="513"/>
      <c r="G729" s="157"/>
      <c r="H729" s="157"/>
      <c r="I729" s="157"/>
      <c r="J729" s="157"/>
      <c r="K729" s="157"/>
      <c r="L729" s="157"/>
      <c r="M729" s="157"/>
      <c r="N729" s="157"/>
    </row>
    <row r="730" spans="2:14">
      <c r="B730" s="157"/>
      <c r="C730" s="187"/>
      <c r="D730" s="555"/>
      <c r="E730" s="663"/>
      <c r="F730" s="513"/>
      <c r="G730" s="157"/>
      <c r="H730" s="157"/>
      <c r="I730" s="157"/>
      <c r="J730" s="157"/>
      <c r="K730" s="157"/>
      <c r="L730" s="157"/>
      <c r="M730" s="157"/>
      <c r="N730" s="157"/>
    </row>
    <row r="731" spans="2:14">
      <c r="B731" s="157"/>
      <c r="C731" s="187"/>
      <c r="D731" s="555"/>
      <c r="E731" s="663"/>
      <c r="F731" s="513"/>
      <c r="G731" s="157"/>
      <c r="H731" s="157"/>
      <c r="I731" s="157"/>
      <c r="J731" s="157"/>
      <c r="K731" s="157"/>
      <c r="L731" s="157"/>
      <c r="M731" s="157"/>
      <c r="N731" s="157"/>
    </row>
    <row r="732" spans="2:14">
      <c r="B732" s="157"/>
      <c r="C732" s="187"/>
      <c r="D732" s="555"/>
      <c r="E732" s="663"/>
      <c r="F732" s="513"/>
      <c r="G732" s="157"/>
      <c r="H732" s="157"/>
      <c r="I732" s="157"/>
      <c r="J732" s="157"/>
      <c r="K732" s="157"/>
      <c r="L732" s="157"/>
      <c r="M732" s="157"/>
      <c r="N732" s="157"/>
    </row>
    <row r="733" spans="2:14">
      <c r="B733" s="157"/>
      <c r="C733" s="187"/>
      <c r="D733" s="555"/>
      <c r="E733" s="663"/>
      <c r="F733" s="513"/>
      <c r="G733" s="157"/>
      <c r="H733" s="157"/>
      <c r="I733" s="157"/>
      <c r="J733" s="157"/>
      <c r="K733" s="157"/>
      <c r="L733" s="157"/>
      <c r="M733" s="157"/>
      <c r="N733" s="157"/>
    </row>
    <row r="734" spans="2:14">
      <c r="B734" s="157"/>
      <c r="C734" s="187"/>
      <c r="D734" s="555"/>
      <c r="E734" s="663"/>
      <c r="F734" s="513"/>
      <c r="G734" s="157"/>
      <c r="H734" s="157"/>
      <c r="I734" s="157"/>
      <c r="J734" s="157"/>
      <c r="K734" s="157"/>
      <c r="L734" s="157"/>
      <c r="M734" s="157"/>
      <c r="N734" s="157"/>
    </row>
    <row r="735" spans="2:14">
      <c r="B735" s="157"/>
      <c r="C735" s="187"/>
      <c r="D735" s="555"/>
      <c r="E735" s="663"/>
      <c r="F735" s="513"/>
      <c r="G735" s="157"/>
      <c r="H735" s="157"/>
      <c r="I735" s="157"/>
      <c r="J735" s="157"/>
      <c r="K735" s="157"/>
      <c r="L735" s="157"/>
      <c r="M735" s="157"/>
      <c r="N735" s="157"/>
    </row>
    <row r="736" spans="2:14">
      <c r="B736" s="157"/>
      <c r="C736" s="187"/>
      <c r="D736" s="555"/>
      <c r="E736" s="663"/>
      <c r="F736" s="513"/>
      <c r="G736" s="157"/>
      <c r="H736" s="157"/>
      <c r="I736" s="157"/>
      <c r="J736" s="157"/>
      <c r="K736" s="157"/>
      <c r="L736" s="157"/>
      <c r="M736" s="157"/>
      <c r="N736" s="157"/>
    </row>
    <row r="737" spans="2:14">
      <c r="B737" s="157"/>
      <c r="C737" s="187"/>
      <c r="D737" s="555"/>
      <c r="E737" s="663"/>
      <c r="F737" s="513"/>
      <c r="G737" s="157"/>
      <c r="H737" s="157"/>
      <c r="I737" s="157"/>
      <c r="J737" s="157"/>
      <c r="K737" s="157"/>
      <c r="L737" s="157"/>
      <c r="M737" s="157"/>
      <c r="N737" s="157"/>
    </row>
    <row r="738" spans="2:14">
      <c r="B738" s="157"/>
      <c r="C738" s="187"/>
      <c r="D738" s="555"/>
      <c r="E738" s="663"/>
      <c r="F738" s="513"/>
      <c r="G738" s="157"/>
      <c r="H738" s="157"/>
      <c r="I738" s="157"/>
      <c r="J738" s="157"/>
      <c r="K738" s="157"/>
      <c r="L738" s="157"/>
      <c r="M738" s="157"/>
      <c r="N738" s="157"/>
    </row>
    <row r="739" spans="2:14">
      <c r="B739" s="157"/>
      <c r="C739" s="187"/>
      <c r="D739" s="555"/>
      <c r="E739" s="663"/>
      <c r="F739" s="513"/>
      <c r="G739" s="157"/>
      <c r="H739" s="157"/>
      <c r="I739" s="157"/>
      <c r="J739" s="157"/>
      <c r="K739" s="157"/>
      <c r="L739" s="157"/>
      <c r="M739" s="157"/>
      <c r="N739" s="157"/>
    </row>
    <row r="740" spans="2:14">
      <c r="B740" s="157"/>
      <c r="C740" s="187"/>
      <c r="D740" s="555"/>
      <c r="E740" s="663"/>
      <c r="F740" s="513"/>
      <c r="G740" s="157"/>
      <c r="H740" s="157"/>
      <c r="I740" s="157"/>
      <c r="J740" s="157"/>
      <c r="K740" s="157"/>
      <c r="L740" s="157"/>
      <c r="M740" s="157"/>
      <c r="N740" s="157"/>
    </row>
    <row r="741" spans="2:14">
      <c r="B741" s="157"/>
      <c r="C741" s="187"/>
      <c r="D741" s="555"/>
      <c r="E741" s="663"/>
      <c r="F741" s="513"/>
      <c r="G741" s="157"/>
      <c r="H741" s="157"/>
      <c r="I741" s="157"/>
      <c r="J741" s="157"/>
      <c r="K741" s="157"/>
      <c r="L741" s="157"/>
      <c r="M741" s="157"/>
      <c r="N741" s="157"/>
    </row>
    <row r="742" spans="2:14">
      <c r="B742" s="157"/>
      <c r="C742" s="187"/>
      <c r="D742" s="555"/>
      <c r="E742" s="663"/>
      <c r="F742" s="513"/>
      <c r="G742" s="157"/>
      <c r="H742" s="157"/>
      <c r="I742" s="157"/>
      <c r="J742" s="157"/>
      <c r="K742" s="157"/>
      <c r="L742" s="157"/>
      <c r="M742" s="157"/>
      <c r="N742" s="157"/>
    </row>
    <row r="743" spans="2:14">
      <c r="B743" s="157"/>
      <c r="C743" s="187"/>
      <c r="D743" s="555"/>
      <c r="E743" s="663"/>
      <c r="F743" s="513"/>
      <c r="G743" s="157"/>
      <c r="H743" s="157"/>
      <c r="I743" s="157"/>
      <c r="J743" s="157"/>
      <c r="K743" s="157"/>
      <c r="L743" s="157"/>
      <c r="M743" s="157"/>
      <c r="N743" s="157"/>
    </row>
    <row r="744" spans="2:14">
      <c r="B744" s="157"/>
      <c r="C744" s="187"/>
      <c r="D744" s="555"/>
      <c r="E744" s="663"/>
      <c r="F744" s="513"/>
      <c r="G744" s="157"/>
      <c r="H744" s="157"/>
      <c r="I744" s="157"/>
      <c r="J744" s="157"/>
      <c r="K744" s="157"/>
      <c r="L744" s="157"/>
      <c r="M744" s="157"/>
      <c r="N744" s="157"/>
    </row>
    <row r="745" spans="2:14">
      <c r="B745" s="157"/>
      <c r="C745" s="187"/>
      <c r="D745" s="555"/>
      <c r="E745" s="663"/>
      <c r="F745" s="513"/>
      <c r="G745" s="157"/>
      <c r="H745" s="157"/>
      <c r="I745" s="157"/>
      <c r="J745" s="157"/>
      <c r="K745" s="157"/>
      <c r="L745" s="157"/>
      <c r="M745" s="157"/>
      <c r="N745" s="157"/>
    </row>
    <row r="746" spans="2:14">
      <c r="B746" s="157"/>
      <c r="C746" s="187"/>
      <c r="D746" s="555"/>
      <c r="E746" s="663"/>
      <c r="F746" s="513"/>
      <c r="G746" s="157"/>
      <c r="H746" s="157"/>
      <c r="I746" s="157"/>
      <c r="J746" s="157"/>
      <c r="K746" s="157"/>
      <c r="L746" s="157"/>
      <c r="M746" s="157"/>
      <c r="N746" s="157"/>
    </row>
    <row r="747" spans="2:14">
      <c r="B747" s="157"/>
      <c r="C747" s="187"/>
      <c r="D747" s="555"/>
      <c r="E747" s="663"/>
      <c r="F747" s="513"/>
      <c r="G747" s="157"/>
      <c r="H747" s="157"/>
      <c r="I747" s="157"/>
      <c r="J747" s="157"/>
      <c r="K747" s="157"/>
      <c r="L747" s="157"/>
      <c r="M747" s="157"/>
      <c r="N747" s="157"/>
    </row>
    <row r="748" spans="2:14">
      <c r="B748" s="157"/>
      <c r="C748" s="187"/>
      <c r="D748" s="555"/>
      <c r="E748" s="663"/>
      <c r="F748" s="513"/>
      <c r="G748" s="157"/>
      <c r="H748" s="157"/>
      <c r="I748" s="157"/>
      <c r="J748" s="157"/>
      <c r="K748" s="157"/>
      <c r="L748" s="157"/>
      <c r="M748" s="157"/>
      <c r="N748" s="157"/>
    </row>
    <row r="749" spans="2:14">
      <c r="B749" s="157"/>
      <c r="C749" s="187"/>
      <c r="D749" s="555"/>
      <c r="E749" s="663"/>
      <c r="F749" s="513"/>
      <c r="G749" s="157"/>
      <c r="H749" s="157"/>
      <c r="I749" s="157"/>
      <c r="J749" s="157"/>
      <c r="K749" s="157"/>
      <c r="L749" s="157"/>
      <c r="M749" s="157"/>
      <c r="N749" s="157"/>
    </row>
    <row r="750" spans="2:14">
      <c r="B750" s="157"/>
      <c r="C750" s="187"/>
      <c r="D750" s="555"/>
      <c r="E750" s="663"/>
      <c r="F750" s="513"/>
      <c r="G750" s="157"/>
      <c r="H750" s="157"/>
      <c r="I750" s="157"/>
      <c r="J750" s="157"/>
      <c r="K750" s="157"/>
      <c r="L750" s="157"/>
      <c r="M750" s="157"/>
      <c r="N750" s="157"/>
    </row>
    <row r="751" spans="2:14">
      <c r="B751" s="157"/>
      <c r="C751" s="187"/>
      <c r="D751" s="555"/>
      <c r="E751" s="663"/>
      <c r="F751" s="513"/>
      <c r="G751" s="157"/>
      <c r="H751" s="157"/>
      <c r="I751" s="157"/>
      <c r="J751" s="157"/>
      <c r="K751" s="157"/>
      <c r="L751" s="157"/>
      <c r="M751" s="157"/>
      <c r="N751" s="157"/>
    </row>
    <row r="752" spans="2:14">
      <c r="B752" s="157"/>
      <c r="C752" s="187"/>
      <c r="D752" s="555"/>
      <c r="E752" s="663"/>
      <c r="F752" s="513"/>
      <c r="G752" s="157"/>
      <c r="H752" s="157"/>
      <c r="I752" s="157"/>
      <c r="J752" s="157"/>
      <c r="K752" s="157"/>
      <c r="L752" s="157"/>
      <c r="M752" s="157"/>
      <c r="N752" s="157"/>
    </row>
    <row r="753" spans="2:14">
      <c r="B753" s="157"/>
      <c r="C753" s="187"/>
      <c r="D753" s="555"/>
      <c r="E753" s="663"/>
      <c r="F753" s="513"/>
      <c r="G753" s="157"/>
      <c r="H753" s="157"/>
      <c r="I753" s="157"/>
      <c r="J753" s="157"/>
      <c r="K753" s="157"/>
      <c r="L753" s="157"/>
      <c r="M753" s="157"/>
      <c r="N753" s="157"/>
    </row>
    <row r="754" spans="2:14">
      <c r="B754" s="157"/>
      <c r="C754" s="187"/>
      <c r="D754" s="555"/>
      <c r="E754" s="663"/>
      <c r="F754" s="513"/>
      <c r="G754" s="157"/>
      <c r="H754" s="157"/>
      <c r="I754" s="157"/>
      <c r="J754" s="157"/>
      <c r="K754" s="157"/>
      <c r="L754" s="157"/>
      <c r="M754" s="157"/>
      <c r="N754" s="157"/>
    </row>
    <row r="755" spans="2:14">
      <c r="B755" s="157"/>
      <c r="C755" s="187"/>
      <c r="D755" s="555"/>
      <c r="E755" s="663"/>
      <c r="F755" s="513"/>
      <c r="G755" s="157"/>
      <c r="H755" s="157"/>
      <c r="I755" s="157"/>
      <c r="J755" s="157"/>
      <c r="K755" s="157"/>
      <c r="L755" s="157"/>
      <c r="M755" s="157"/>
      <c r="N755" s="157"/>
    </row>
    <row r="756" spans="2:14">
      <c r="B756" s="157"/>
      <c r="C756" s="187"/>
      <c r="D756" s="555"/>
      <c r="E756" s="663"/>
      <c r="F756" s="513"/>
      <c r="G756" s="157"/>
      <c r="H756" s="157"/>
      <c r="I756" s="157"/>
      <c r="J756" s="157"/>
      <c r="K756" s="157"/>
      <c r="L756" s="157"/>
      <c r="M756" s="157"/>
      <c r="N756" s="157"/>
    </row>
    <row r="757" spans="2:14">
      <c r="B757" s="157"/>
      <c r="C757" s="187"/>
      <c r="D757" s="555"/>
      <c r="E757" s="663"/>
      <c r="F757" s="513"/>
      <c r="G757" s="157"/>
      <c r="H757" s="157"/>
      <c r="I757" s="157"/>
      <c r="J757" s="157"/>
      <c r="K757" s="157"/>
      <c r="L757" s="157"/>
      <c r="M757" s="157"/>
      <c r="N757" s="157"/>
    </row>
    <row r="758" spans="2:14">
      <c r="B758" s="157"/>
      <c r="C758" s="187"/>
      <c r="D758" s="555"/>
      <c r="E758" s="663"/>
      <c r="F758" s="513"/>
      <c r="G758" s="157"/>
      <c r="H758" s="157"/>
      <c r="I758" s="157"/>
      <c r="J758" s="157"/>
      <c r="K758" s="157"/>
      <c r="L758" s="157"/>
      <c r="M758" s="157"/>
      <c r="N758" s="157"/>
    </row>
    <row r="759" spans="2:14">
      <c r="B759" s="157"/>
      <c r="C759" s="187"/>
      <c r="D759" s="555"/>
      <c r="E759" s="663"/>
      <c r="F759" s="513"/>
      <c r="G759" s="157"/>
      <c r="H759" s="157"/>
      <c r="I759" s="157"/>
      <c r="J759" s="157"/>
      <c r="K759" s="157"/>
      <c r="L759" s="157"/>
      <c r="M759" s="157"/>
      <c r="N759" s="157"/>
    </row>
    <row r="760" spans="2:14">
      <c r="B760" s="157"/>
      <c r="C760" s="187"/>
      <c r="D760" s="555"/>
      <c r="E760" s="663"/>
      <c r="F760" s="513"/>
      <c r="G760" s="157"/>
      <c r="H760" s="157"/>
      <c r="I760" s="157"/>
      <c r="J760" s="157"/>
      <c r="K760" s="157"/>
      <c r="L760" s="157"/>
      <c r="M760" s="157"/>
      <c r="N760" s="157"/>
    </row>
    <row r="761" spans="2:14">
      <c r="B761" s="157"/>
      <c r="C761" s="187"/>
      <c r="D761" s="555"/>
      <c r="E761" s="663"/>
      <c r="F761" s="513"/>
      <c r="G761" s="157"/>
      <c r="H761" s="157"/>
      <c r="I761" s="157"/>
      <c r="J761" s="157"/>
      <c r="K761" s="157"/>
      <c r="L761" s="157"/>
      <c r="M761" s="157"/>
      <c r="N761" s="157"/>
    </row>
    <row r="762" spans="2:14">
      <c r="B762" s="157"/>
      <c r="C762" s="187"/>
      <c r="D762" s="555"/>
      <c r="E762" s="663"/>
      <c r="F762" s="513"/>
      <c r="G762" s="157"/>
      <c r="H762" s="157"/>
      <c r="I762" s="157"/>
      <c r="J762" s="157"/>
      <c r="K762" s="157"/>
      <c r="L762" s="157"/>
      <c r="M762" s="157"/>
      <c r="N762" s="157"/>
    </row>
    <row r="763" spans="2:14">
      <c r="B763" s="157"/>
      <c r="C763" s="187"/>
      <c r="D763" s="555"/>
      <c r="E763" s="663"/>
      <c r="F763" s="513"/>
      <c r="G763" s="157"/>
      <c r="H763" s="157"/>
      <c r="I763" s="157"/>
      <c r="J763" s="157"/>
      <c r="K763" s="157"/>
      <c r="L763" s="157"/>
      <c r="M763" s="157"/>
      <c r="N763" s="157"/>
    </row>
    <row r="764" spans="2:14">
      <c r="B764" s="157"/>
      <c r="C764" s="187"/>
      <c r="D764" s="555"/>
      <c r="E764" s="663"/>
      <c r="F764" s="513"/>
      <c r="G764" s="157"/>
      <c r="H764" s="157"/>
      <c r="I764" s="157"/>
      <c r="J764" s="157"/>
      <c r="K764" s="157"/>
      <c r="L764" s="157"/>
      <c r="M764" s="157"/>
      <c r="N764" s="157"/>
    </row>
    <row r="765" spans="2:14">
      <c r="B765" s="157"/>
      <c r="C765" s="187"/>
      <c r="D765" s="555"/>
      <c r="E765" s="663"/>
      <c r="F765" s="513"/>
      <c r="G765" s="157"/>
      <c r="H765" s="157"/>
      <c r="I765" s="157"/>
      <c r="J765" s="157"/>
      <c r="K765" s="157"/>
      <c r="L765" s="157"/>
      <c r="M765" s="157"/>
      <c r="N765" s="157"/>
    </row>
    <row r="766" spans="2:14">
      <c r="B766" s="157"/>
      <c r="C766" s="187"/>
      <c r="D766" s="555"/>
      <c r="E766" s="663"/>
      <c r="F766" s="513"/>
      <c r="G766" s="157"/>
      <c r="H766" s="157"/>
      <c r="I766" s="157"/>
      <c r="J766" s="157"/>
      <c r="K766" s="157"/>
      <c r="L766" s="157"/>
      <c r="M766" s="157"/>
      <c r="N766" s="157"/>
    </row>
    <row r="767" spans="2:14">
      <c r="B767" s="157"/>
      <c r="C767" s="187"/>
      <c r="D767" s="555"/>
      <c r="E767" s="663"/>
      <c r="F767" s="513"/>
      <c r="G767" s="157"/>
      <c r="H767" s="157"/>
      <c r="I767" s="157"/>
      <c r="J767" s="157"/>
      <c r="K767" s="157"/>
      <c r="L767" s="157"/>
      <c r="M767" s="157"/>
      <c r="N767" s="157"/>
    </row>
    <row r="768" spans="2:14">
      <c r="B768" s="157"/>
      <c r="C768" s="187"/>
      <c r="D768" s="555"/>
      <c r="E768" s="663"/>
      <c r="F768" s="513"/>
      <c r="G768" s="157"/>
      <c r="H768" s="157"/>
      <c r="I768" s="157"/>
      <c r="J768" s="157"/>
      <c r="K768" s="157"/>
      <c r="L768" s="157"/>
      <c r="M768" s="157"/>
      <c r="N768" s="157"/>
    </row>
    <row r="769" spans="2:14">
      <c r="B769" s="157"/>
      <c r="C769" s="187"/>
      <c r="D769" s="555"/>
      <c r="E769" s="663"/>
      <c r="F769" s="513"/>
      <c r="G769" s="157"/>
      <c r="H769" s="157"/>
      <c r="I769" s="157"/>
      <c r="J769" s="157"/>
      <c r="K769" s="157"/>
      <c r="L769" s="157"/>
      <c r="M769" s="157"/>
      <c r="N769" s="157"/>
    </row>
    <row r="770" spans="2:14">
      <c r="B770" s="157"/>
      <c r="C770" s="187"/>
      <c r="D770" s="555"/>
      <c r="E770" s="663"/>
      <c r="F770" s="513"/>
      <c r="G770" s="157"/>
      <c r="H770" s="157"/>
      <c r="I770" s="157"/>
      <c r="J770" s="157"/>
      <c r="K770" s="157"/>
      <c r="L770" s="157"/>
      <c r="M770" s="157"/>
      <c r="N770" s="157"/>
    </row>
    <row r="771" spans="2:14">
      <c r="B771" s="157"/>
      <c r="C771" s="187"/>
      <c r="D771" s="555"/>
      <c r="E771" s="663"/>
      <c r="F771" s="513"/>
      <c r="G771" s="157"/>
      <c r="H771" s="157"/>
      <c r="I771" s="157"/>
      <c r="J771" s="157"/>
      <c r="K771" s="157"/>
      <c r="L771" s="157"/>
      <c r="M771" s="157"/>
      <c r="N771" s="157"/>
    </row>
    <row r="772" spans="2:14">
      <c r="B772" s="157"/>
      <c r="C772" s="187"/>
      <c r="D772" s="555"/>
      <c r="E772" s="663"/>
      <c r="F772" s="513"/>
      <c r="G772" s="157"/>
      <c r="H772" s="157"/>
      <c r="I772" s="157"/>
      <c r="J772" s="157"/>
      <c r="K772" s="157"/>
      <c r="L772" s="157"/>
      <c r="M772" s="157"/>
      <c r="N772" s="157"/>
    </row>
    <row r="773" spans="2:14">
      <c r="B773" s="157"/>
      <c r="C773" s="187"/>
      <c r="D773" s="555"/>
      <c r="E773" s="663"/>
      <c r="F773" s="513"/>
      <c r="G773" s="157"/>
      <c r="H773" s="157"/>
      <c r="I773" s="157"/>
      <c r="J773" s="157"/>
      <c r="K773" s="157"/>
      <c r="L773" s="157"/>
      <c r="M773" s="157"/>
      <c r="N773" s="157"/>
    </row>
    <row r="774" spans="2:14">
      <c r="B774" s="157"/>
      <c r="C774" s="187"/>
      <c r="D774" s="555"/>
      <c r="E774" s="663"/>
      <c r="F774" s="513"/>
      <c r="G774" s="157"/>
      <c r="H774" s="157"/>
      <c r="I774" s="157"/>
      <c r="J774" s="157"/>
      <c r="K774" s="157"/>
      <c r="L774" s="157"/>
      <c r="M774" s="157"/>
      <c r="N774" s="157"/>
    </row>
    <row r="775" spans="2:14">
      <c r="B775" s="157"/>
      <c r="C775" s="187"/>
      <c r="D775" s="555"/>
      <c r="E775" s="663"/>
      <c r="F775" s="513"/>
      <c r="G775" s="157"/>
      <c r="H775" s="157"/>
      <c r="I775" s="157"/>
      <c r="J775" s="157"/>
      <c r="K775" s="157"/>
      <c r="L775" s="157"/>
      <c r="M775" s="157"/>
      <c r="N775" s="157"/>
    </row>
    <row r="776" spans="2:14">
      <c r="B776" s="157"/>
      <c r="C776" s="187"/>
      <c r="D776" s="555"/>
      <c r="E776" s="663"/>
      <c r="F776" s="513"/>
      <c r="G776" s="157"/>
      <c r="H776" s="157"/>
      <c r="I776" s="157"/>
      <c r="J776" s="157"/>
      <c r="K776" s="157"/>
      <c r="L776" s="157"/>
      <c r="M776" s="157"/>
      <c r="N776" s="157"/>
    </row>
    <row r="777" spans="2:14">
      <c r="B777" s="157"/>
      <c r="C777" s="187"/>
      <c r="D777" s="555"/>
      <c r="E777" s="663"/>
      <c r="F777" s="513"/>
      <c r="G777" s="157"/>
      <c r="H777" s="157"/>
      <c r="I777" s="157"/>
      <c r="J777" s="157"/>
      <c r="K777" s="157"/>
      <c r="L777" s="157"/>
      <c r="M777" s="157"/>
      <c r="N777" s="157"/>
    </row>
    <row r="778" spans="2:14">
      <c r="B778" s="157"/>
      <c r="C778" s="187"/>
      <c r="D778" s="555"/>
      <c r="E778" s="663"/>
      <c r="F778" s="513"/>
      <c r="G778" s="157"/>
      <c r="H778" s="157"/>
      <c r="I778" s="157"/>
      <c r="J778" s="157"/>
      <c r="K778" s="157"/>
      <c r="L778" s="157"/>
      <c r="M778" s="157"/>
      <c r="N778" s="157"/>
    </row>
    <row r="779" spans="2:14">
      <c r="B779" s="157"/>
      <c r="C779" s="187"/>
      <c r="D779" s="555"/>
      <c r="E779" s="663"/>
      <c r="F779" s="513"/>
      <c r="G779" s="157"/>
      <c r="H779" s="157"/>
      <c r="I779" s="157"/>
      <c r="J779" s="157"/>
      <c r="K779" s="157"/>
      <c r="L779" s="157"/>
      <c r="M779" s="157"/>
      <c r="N779" s="157"/>
    </row>
    <row r="780" spans="2:14">
      <c r="B780" s="157"/>
      <c r="C780" s="187"/>
      <c r="D780" s="555"/>
      <c r="E780" s="663"/>
      <c r="F780" s="513"/>
      <c r="G780" s="157"/>
      <c r="H780" s="157"/>
      <c r="I780" s="157"/>
      <c r="J780" s="157"/>
      <c r="K780" s="157"/>
      <c r="L780" s="157"/>
      <c r="M780" s="157"/>
      <c r="N780" s="157"/>
    </row>
    <row r="781" spans="2:14">
      <c r="B781" s="157"/>
      <c r="C781" s="187"/>
      <c r="D781" s="555"/>
      <c r="E781" s="663"/>
      <c r="F781" s="513"/>
      <c r="G781" s="157"/>
      <c r="H781" s="157"/>
      <c r="I781" s="157"/>
      <c r="J781" s="157"/>
      <c r="K781" s="157"/>
      <c r="L781" s="157"/>
      <c r="M781" s="157"/>
      <c r="N781" s="157"/>
    </row>
    <row r="782" spans="2:14">
      <c r="B782" s="157"/>
      <c r="C782" s="187"/>
      <c r="D782" s="555"/>
      <c r="E782" s="663"/>
      <c r="F782" s="513"/>
      <c r="G782" s="157"/>
      <c r="H782" s="157"/>
      <c r="I782" s="157"/>
      <c r="J782" s="157"/>
      <c r="K782" s="157"/>
      <c r="L782" s="157"/>
      <c r="M782" s="157"/>
      <c r="N782" s="157"/>
    </row>
    <row r="783" spans="2:14">
      <c r="B783" s="157"/>
      <c r="C783" s="187"/>
      <c r="D783" s="555"/>
      <c r="E783" s="663"/>
      <c r="F783" s="513"/>
      <c r="G783" s="157"/>
      <c r="H783" s="157"/>
      <c r="I783" s="157"/>
      <c r="J783" s="157"/>
      <c r="K783" s="157"/>
      <c r="L783" s="157"/>
      <c r="M783" s="157"/>
      <c r="N783" s="157"/>
    </row>
    <row r="784" spans="2:14">
      <c r="B784" s="157"/>
      <c r="C784" s="187"/>
      <c r="D784" s="555"/>
      <c r="E784" s="663"/>
      <c r="F784" s="513"/>
      <c r="G784" s="157"/>
      <c r="H784" s="157"/>
      <c r="I784" s="157"/>
      <c r="J784" s="157"/>
      <c r="K784" s="157"/>
      <c r="L784" s="157"/>
      <c r="M784" s="157"/>
      <c r="N784" s="157"/>
    </row>
    <row r="785" spans="2:14">
      <c r="B785" s="157"/>
      <c r="C785" s="187"/>
      <c r="D785" s="555"/>
      <c r="E785" s="663"/>
      <c r="F785" s="513"/>
      <c r="G785" s="157"/>
      <c r="H785" s="157"/>
      <c r="I785" s="157"/>
      <c r="J785" s="157"/>
      <c r="K785" s="157"/>
      <c r="L785" s="157"/>
      <c r="M785" s="157"/>
      <c r="N785" s="157"/>
    </row>
    <row r="786" spans="2:14">
      <c r="B786" s="157"/>
      <c r="C786" s="187"/>
      <c r="D786" s="555"/>
      <c r="E786" s="663"/>
      <c r="F786" s="513"/>
      <c r="G786" s="157"/>
      <c r="H786" s="157"/>
      <c r="I786" s="157"/>
      <c r="J786" s="157"/>
      <c r="K786" s="157"/>
      <c r="L786" s="157"/>
      <c r="M786" s="157"/>
      <c r="N786" s="157"/>
    </row>
    <row r="787" spans="2:14">
      <c r="B787" s="157"/>
      <c r="C787" s="187"/>
      <c r="D787" s="555"/>
      <c r="E787" s="663"/>
      <c r="F787" s="513"/>
      <c r="G787" s="157"/>
      <c r="H787" s="157"/>
      <c r="I787" s="157"/>
      <c r="J787" s="157"/>
      <c r="K787" s="157"/>
      <c r="L787" s="157"/>
      <c r="M787" s="157"/>
      <c r="N787" s="157"/>
    </row>
    <row r="788" spans="2:14">
      <c r="B788" s="157"/>
      <c r="C788" s="187"/>
      <c r="D788" s="555"/>
      <c r="E788" s="663"/>
      <c r="F788" s="513"/>
      <c r="G788" s="157"/>
      <c r="H788" s="157"/>
      <c r="I788" s="157"/>
      <c r="J788" s="157"/>
      <c r="K788" s="157"/>
      <c r="L788" s="157"/>
      <c r="M788" s="157"/>
      <c r="N788" s="157"/>
    </row>
    <row r="789" spans="2:14">
      <c r="B789" s="157"/>
      <c r="C789" s="187"/>
      <c r="D789" s="555"/>
      <c r="E789" s="663"/>
      <c r="F789" s="513"/>
      <c r="G789" s="157"/>
      <c r="H789" s="157"/>
      <c r="I789" s="157"/>
      <c r="J789" s="157"/>
      <c r="K789" s="157"/>
      <c r="L789" s="157"/>
      <c r="M789" s="157"/>
      <c r="N789" s="157"/>
    </row>
    <row r="790" spans="2:14">
      <c r="B790" s="157"/>
      <c r="C790" s="187"/>
      <c r="D790" s="555"/>
      <c r="E790" s="663"/>
      <c r="F790" s="513"/>
      <c r="G790" s="157"/>
      <c r="H790" s="157"/>
      <c r="I790" s="157"/>
      <c r="J790" s="157"/>
      <c r="K790" s="157"/>
      <c r="L790" s="157"/>
      <c r="M790" s="157"/>
      <c r="N790" s="157"/>
    </row>
    <row r="791" spans="2:14">
      <c r="B791" s="157"/>
      <c r="C791" s="187"/>
      <c r="D791" s="555"/>
      <c r="E791" s="663"/>
      <c r="F791" s="513"/>
      <c r="G791" s="157"/>
      <c r="H791" s="157"/>
      <c r="I791" s="157"/>
      <c r="J791" s="157"/>
      <c r="K791" s="157"/>
      <c r="L791" s="157"/>
      <c r="M791" s="157"/>
      <c r="N791" s="157"/>
    </row>
    <row r="792" spans="2:14">
      <c r="B792" s="157"/>
      <c r="C792" s="187"/>
      <c r="D792" s="555"/>
      <c r="E792" s="663"/>
      <c r="F792" s="513"/>
      <c r="G792" s="157"/>
      <c r="H792" s="157"/>
      <c r="I792" s="157"/>
      <c r="J792" s="157"/>
      <c r="K792" s="157"/>
      <c r="L792" s="157"/>
      <c r="M792" s="157"/>
      <c r="N792" s="157"/>
    </row>
    <row r="793" spans="2:14">
      <c r="B793" s="157"/>
      <c r="C793" s="187"/>
      <c r="D793" s="555"/>
      <c r="E793" s="663"/>
      <c r="F793" s="513"/>
      <c r="G793" s="157"/>
      <c r="H793" s="157"/>
      <c r="I793" s="157"/>
      <c r="J793" s="157"/>
      <c r="K793" s="157"/>
      <c r="L793" s="157"/>
      <c r="M793" s="157"/>
      <c r="N793" s="157"/>
    </row>
    <row r="794" spans="2:14">
      <c r="B794" s="157"/>
      <c r="C794" s="187"/>
      <c r="D794" s="555"/>
      <c r="E794" s="663"/>
      <c r="F794" s="513"/>
      <c r="G794" s="157"/>
      <c r="H794" s="157"/>
      <c r="I794" s="157"/>
      <c r="J794" s="157"/>
      <c r="K794" s="157"/>
      <c r="L794" s="157"/>
      <c r="M794" s="157"/>
      <c r="N794" s="157"/>
    </row>
    <row r="795" spans="2:14">
      <c r="B795" s="157"/>
      <c r="C795" s="187"/>
      <c r="D795" s="555"/>
      <c r="E795" s="663"/>
      <c r="F795" s="513"/>
      <c r="G795" s="157"/>
      <c r="H795" s="157"/>
      <c r="I795" s="157"/>
      <c r="J795" s="157"/>
      <c r="K795" s="157"/>
      <c r="L795" s="157"/>
      <c r="M795" s="157"/>
      <c r="N795" s="157"/>
    </row>
    <row r="796" spans="2:14">
      <c r="B796" s="157"/>
      <c r="C796" s="187"/>
      <c r="D796" s="555"/>
      <c r="E796" s="663"/>
      <c r="F796" s="513"/>
      <c r="G796" s="157"/>
      <c r="H796" s="157"/>
      <c r="I796" s="157"/>
      <c r="J796" s="157"/>
      <c r="K796" s="157"/>
      <c r="L796" s="157"/>
      <c r="M796" s="157"/>
      <c r="N796" s="157"/>
    </row>
    <row r="797" spans="2:14">
      <c r="B797" s="157"/>
      <c r="C797" s="187"/>
      <c r="D797" s="555"/>
      <c r="E797" s="663"/>
      <c r="F797" s="513"/>
      <c r="G797" s="157"/>
      <c r="H797" s="157"/>
      <c r="I797" s="157"/>
      <c r="J797" s="157"/>
      <c r="K797" s="157"/>
      <c r="L797" s="157"/>
      <c r="M797" s="157"/>
      <c r="N797" s="157"/>
    </row>
    <row r="798" spans="2:14">
      <c r="B798" s="157"/>
      <c r="C798" s="187"/>
      <c r="D798" s="555"/>
      <c r="E798" s="663"/>
      <c r="F798" s="513"/>
      <c r="G798" s="157"/>
      <c r="H798" s="157"/>
      <c r="I798" s="157"/>
      <c r="J798" s="157"/>
      <c r="K798" s="157"/>
      <c r="L798" s="157"/>
      <c r="M798" s="157"/>
      <c r="N798" s="157"/>
    </row>
    <row r="799" spans="2:14">
      <c r="B799" s="157"/>
      <c r="C799" s="187"/>
      <c r="D799" s="555"/>
      <c r="E799" s="663"/>
      <c r="F799" s="513"/>
      <c r="G799" s="157"/>
      <c r="H799" s="157"/>
      <c r="I799" s="157"/>
      <c r="J799" s="157"/>
      <c r="K799" s="157"/>
      <c r="L799" s="157"/>
      <c r="M799" s="157"/>
      <c r="N799" s="157"/>
    </row>
    <row r="800" spans="2:14">
      <c r="B800" s="157"/>
      <c r="C800" s="187"/>
      <c r="D800" s="555"/>
      <c r="E800" s="663"/>
      <c r="F800" s="513"/>
      <c r="G800" s="157"/>
      <c r="H800" s="157"/>
      <c r="I800" s="157"/>
      <c r="J800" s="157"/>
      <c r="K800" s="157"/>
      <c r="L800" s="157"/>
      <c r="M800" s="157"/>
      <c r="N800" s="157"/>
    </row>
    <row r="801" spans="2:14">
      <c r="B801" s="157"/>
      <c r="C801" s="187"/>
      <c r="D801" s="555"/>
      <c r="E801" s="663"/>
      <c r="F801" s="513"/>
      <c r="G801" s="157"/>
      <c r="H801" s="157"/>
      <c r="I801" s="157"/>
      <c r="J801" s="157"/>
      <c r="K801" s="157"/>
      <c r="L801" s="157"/>
      <c r="M801" s="157"/>
      <c r="N801" s="157"/>
    </row>
    <row r="802" spans="2:14">
      <c r="B802" s="157"/>
      <c r="C802" s="187"/>
      <c r="D802" s="555"/>
      <c r="E802" s="663"/>
      <c r="F802" s="513"/>
      <c r="G802" s="157"/>
      <c r="H802" s="157"/>
      <c r="I802" s="157"/>
      <c r="J802" s="157"/>
      <c r="K802" s="157"/>
      <c r="L802" s="157"/>
      <c r="M802" s="157"/>
      <c r="N802" s="157"/>
    </row>
    <row r="803" spans="2:14">
      <c r="B803" s="157"/>
      <c r="C803" s="187"/>
      <c r="D803" s="555"/>
      <c r="E803" s="663"/>
      <c r="F803" s="513"/>
      <c r="G803" s="157"/>
      <c r="H803" s="157"/>
      <c r="I803" s="157"/>
      <c r="J803" s="157"/>
      <c r="K803" s="157"/>
      <c r="L803" s="157"/>
      <c r="M803" s="157"/>
      <c r="N803" s="157"/>
    </row>
    <row r="804" spans="2:14">
      <c r="B804" s="157"/>
      <c r="C804" s="187"/>
      <c r="D804" s="555"/>
      <c r="E804" s="663"/>
      <c r="F804" s="513"/>
      <c r="G804" s="157"/>
      <c r="H804" s="157"/>
      <c r="I804" s="157"/>
      <c r="J804" s="157"/>
      <c r="K804" s="157"/>
      <c r="L804" s="157"/>
      <c r="M804" s="157"/>
      <c r="N804" s="157"/>
    </row>
    <row r="805" spans="2:14">
      <c r="B805" s="157"/>
      <c r="C805" s="187"/>
      <c r="D805" s="555"/>
      <c r="E805" s="663"/>
      <c r="F805" s="513"/>
      <c r="G805" s="157"/>
      <c r="H805" s="157"/>
      <c r="I805" s="157"/>
      <c r="J805" s="157"/>
      <c r="K805" s="157"/>
      <c r="L805" s="157"/>
      <c r="M805" s="157"/>
      <c r="N805" s="157"/>
    </row>
    <row r="806" spans="2:14">
      <c r="B806" s="157"/>
      <c r="C806" s="187"/>
      <c r="D806" s="555"/>
      <c r="E806" s="663"/>
      <c r="F806" s="513"/>
      <c r="G806" s="157"/>
      <c r="H806" s="157"/>
      <c r="I806" s="157"/>
      <c r="J806" s="157"/>
      <c r="K806" s="157"/>
      <c r="L806" s="157"/>
      <c r="M806" s="157"/>
      <c r="N806" s="157"/>
    </row>
    <row r="807" spans="2:14">
      <c r="B807" s="157"/>
      <c r="C807" s="187"/>
      <c r="D807" s="555"/>
      <c r="E807" s="663"/>
      <c r="F807" s="513"/>
      <c r="G807" s="157"/>
      <c r="H807" s="157"/>
      <c r="I807" s="157"/>
      <c r="J807" s="157"/>
      <c r="K807" s="157"/>
      <c r="L807" s="157"/>
      <c r="M807" s="157"/>
      <c r="N807" s="157"/>
    </row>
    <row r="808" spans="2:14">
      <c r="B808" s="157"/>
      <c r="C808" s="187"/>
      <c r="D808" s="555"/>
      <c r="E808" s="663"/>
      <c r="F808" s="513"/>
      <c r="G808" s="157"/>
      <c r="H808" s="157"/>
      <c r="I808" s="157"/>
      <c r="J808" s="157"/>
      <c r="K808" s="157"/>
      <c r="L808" s="157"/>
      <c r="M808" s="157"/>
      <c r="N808" s="157"/>
    </row>
    <row r="809" spans="2:14">
      <c r="B809" s="157"/>
      <c r="C809" s="187"/>
      <c r="D809" s="555"/>
      <c r="E809" s="663"/>
      <c r="F809" s="513"/>
      <c r="G809" s="157"/>
      <c r="H809" s="157"/>
      <c r="I809" s="157"/>
      <c r="J809" s="157"/>
      <c r="K809" s="157"/>
      <c r="L809" s="157"/>
      <c r="M809" s="157"/>
      <c r="N809" s="157"/>
    </row>
    <row r="810" spans="2:14">
      <c r="B810" s="157"/>
      <c r="C810" s="187"/>
      <c r="D810" s="555"/>
      <c r="E810" s="663"/>
      <c r="F810" s="513"/>
      <c r="G810" s="157"/>
      <c r="H810" s="157"/>
      <c r="I810" s="157"/>
      <c r="J810" s="157"/>
      <c r="K810" s="157"/>
      <c r="L810" s="157"/>
      <c r="M810" s="157"/>
      <c r="N810" s="157"/>
    </row>
    <row r="811" spans="2:14">
      <c r="B811" s="157"/>
      <c r="C811" s="187"/>
      <c r="D811" s="555"/>
      <c r="E811" s="663"/>
      <c r="F811" s="513"/>
      <c r="G811" s="157"/>
      <c r="H811" s="157"/>
      <c r="I811" s="157"/>
      <c r="J811" s="157"/>
      <c r="K811" s="157"/>
      <c r="L811" s="157"/>
      <c r="M811" s="157"/>
      <c r="N811" s="157"/>
    </row>
    <row r="812" spans="2:14">
      <c r="B812" s="157"/>
      <c r="C812" s="187"/>
      <c r="D812" s="555"/>
      <c r="E812" s="663"/>
      <c r="F812" s="513"/>
      <c r="G812" s="157"/>
      <c r="H812" s="157"/>
      <c r="I812" s="157"/>
      <c r="J812" s="157"/>
      <c r="K812" s="157"/>
      <c r="L812" s="157"/>
      <c r="M812" s="157"/>
      <c r="N812" s="157"/>
    </row>
    <row r="813" spans="2:14">
      <c r="B813" s="157"/>
      <c r="C813" s="187"/>
      <c r="D813" s="555"/>
      <c r="E813" s="663"/>
      <c r="F813" s="513"/>
      <c r="G813" s="157"/>
      <c r="H813" s="157"/>
      <c r="I813" s="157"/>
      <c r="J813" s="157"/>
      <c r="K813" s="157"/>
      <c r="L813" s="157"/>
      <c r="M813" s="157"/>
      <c r="N813" s="157"/>
    </row>
    <row r="814" spans="2:14">
      <c r="B814" s="157"/>
      <c r="C814" s="187"/>
      <c r="D814" s="555"/>
      <c r="E814" s="663"/>
      <c r="F814" s="513"/>
      <c r="G814" s="157"/>
      <c r="H814" s="157"/>
      <c r="I814" s="157"/>
      <c r="J814" s="157"/>
      <c r="K814" s="157"/>
      <c r="L814" s="157"/>
      <c r="M814" s="157"/>
      <c r="N814" s="157"/>
    </row>
    <row r="815" spans="2:14">
      <c r="B815" s="157"/>
      <c r="C815" s="187"/>
      <c r="D815" s="555"/>
      <c r="E815" s="663"/>
      <c r="F815" s="513"/>
      <c r="G815" s="157"/>
      <c r="H815" s="157"/>
      <c r="I815" s="157"/>
      <c r="J815" s="157"/>
      <c r="K815" s="157"/>
      <c r="L815" s="157"/>
      <c r="M815" s="157"/>
      <c r="N815" s="157"/>
    </row>
    <row r="816" spans="2:14">
      <c r="B816" s="157"/>
      <c r="C816" s="187"/>
      <c r="D816" s="555"/>
      <c r="E816" s="663"/>
      <c r="F816" s="513"/>
      <c r="G816" s="157"/>
      <c r="H816" s="157"/>
      <c r="I816" s="157"/>
      <c r="J816" s="157"/>
      <c r="K816" s="157"/>
      <c r="L816" s="157"/>
      <c r="M816" s="157"/>
      <c r="N816" s="157"/>
    </row>
    <row r="817" spans="2:14">
      <c r="B817" s="157"/>
      <c r="C817" s="187"/>
      <c r="D817" s="555"/>
      <c r="E817" s="663"/>
      <c r="F817" s="513"/>
      <c r="G817" s="157"/>
      <c r="H817" s="157"/>
      <c r="I817" s="157"/>
      <c r="J817" s="157"/>
      <c r="K817" s="157"/>
      <c r="L817" s="157"/>
      <c r="M817" s="157"/>
      <c r="N817" s="157"/>
    </row>
    <row r="818" spans="2:14">
      <c r="B818" s="157"/>
      <c r="C818" s="187"/>
      <c r="D818" s="555"/>
      <c r="E818" s="663"/>
      <c r="F818" s="513"/>
      <c r="G818" s="157"/>
      <c r="H818" s="157"/>
      <c r="I818" s="157"/>
      <c r="J818" s="157"/>
      <c r="K818" s="157"/>
      <c r="L818" s="157"/>
      <c r="M818" s="157"/>
      <c r="N818" s="157"/>
    </row>
    <row r="819" spans="2:14">
      <c r="B819" s="157"/>
      <c r="C819" s="187"/>
      <c r="D819" s="555"/>
      <c r="E819" s="663"/>
      <c r="F819" s="513"/>
      <c r="G819" s="157"/>
      <c r="H819" s="157"/>
      <c r="I819" s="157"/>
      <c r="J819" s="157"/>
      <c r="K819" s="157"/>
      <c r="L819" s="157"/>
      <c r="M819" s="157"/>
      <c r="N819" s="157"/>
    </row>
    <row r="820" spans="2:14">
      <c r="B820" s="157"/>
      <c r="C820" s="187"/>
      <c r="D820" s="555"/>
      <c r="E820" s="663"/>
      <c r="F820" s="513"/>
      <c r="G820" s="157"/>
      <c r="H820" s="157"/>
      <c r="I820" s="157"/>
      <c r="J820" s="157"/>
      <c r="K820" s="157"/>
      <c r="L820" s="157"/>
      <c r="M820" s="157"/>
      <c r="N820" s="157"/>
    </row>
    <row r="821" spans="2:14">
      <c r="B821" s="157"/>
      <c r="C821" s="187"/>
      <c r="D821" s="555"/>
      <c r="E821" s="663"/>
      <c r="F821" s="513"/>
      <c r="G821" s="157"/>
      <c r="H821" s="157"/>
      <c r="I821" s="157"/>
      <c r="J821" s="157"/>
      <c r="K821" s="157"/>
      <c r="L821" s="157"/>
      <c r="M821" s="157"/>
      <c r="N821" s="157"/>
    </row>
    <row r="822" spans="2:14">
      <c r="B822" s="157"/>
      <c r="C822" s="187"/>
      <c r="D822" s="555"/>
      <c r="E822" s="663"/>
      <c r="F822" s="513"/>
      <c r="G822" s="157"/>
      <c r="H822" s="157"/>
      <c r="I822" s="157"/>
      <c r="J822" s="157"/>
      <c r="K822" s="157"/>
      <c r="L822" s="157"/>
      <c r="M822" s="157"/>
      <c r="N822" s="157"/>
    </row>
    <row r="823" spans="2:14">
      <c r="B823" s="157"/>
      <c r="C823" s="187"/>
      <c r="D823" s="555"/>
      <c r="E823" s="663"/>
      <c r="F823" s="513"/>
      <c r="G823" s="157"/>
      <c r="H823" s="157"/>
      <c r="I823" s="157"/>
      <c r="J823" s="157"/>
      <c r="K823" s="157"/>
      <c r="L823" s="157"/>
      <c r="M823" s="157"/>
      <c r="N823" s="157"/>
    </row>
    <row r="824" spans="2:14">
      <c r="B824" s="157"/>
      <c r="C824" s="187"/>
      <c r="D824" s="555"/>
      <c r="E824" s="663"/>
      <c r="F824" s="513"/>
      <c r="G824" s="157"/>
      <c r="H824" s="157"/>
      <c r="I824" s="157"/>
      <c r="J824" s="157"/>
      <c r="K824" s="157"/>
      <c r="L824" s="157"/>
      <c r="M824" s="157"/>
      <c r="N824" s="157"/>
    </row>
    <row r="825" spans="2:14">
      <c r="B825" s="157"/>
      <c r="C825" s="187"/>
      <c r="D825" s="555"/>
      <c r="E825" s="663"/>
      <c r="F825" s="513"/>
      <c r="G825" s="157"/>
      <c r="H825" s="157"/>
      <c r="I825" s="157"/>
      <c r="J825" s="157"/>
      <c r="K825" s="157"/>
      <c r="L825" s="157"/>
      <c r="M825" s="157"/>
      <c r="N825" s="157"/>
    </row>
    <row r="826" spans="2:14">
      <c r="B826" s="157"/>
      <c r="C826" s="187"/>
      <c r="D826" s="555"/>
      <c r="E826" s="663"/>
      <c r="F826" s="513"/>
      <c r="G826" s="157"/>
      <c r="H826" s="157"/>
      <c r="I826" s="157"/>
      <c r="J826" s="157"/>
      <c r="K826" s="157"/>
      <c r="L826" s="157"/>
      <c r="M826" s="157"/>
      <c r="N826" s="157"/>
    </row>
    <row r="827" spans="2:14">
      <c r="B827" s="157"/>
      <c r="C827" s="187"/>
      <c r="D827" s="555"/>
      <c r="E827" s="663"/>
      <c r="F827" s="513"/>
      <c r="G827" s="157"/>
      <c r="H827" s="157"/>
      <c r="I827" s="157"/>
      <c r="J827" s="157"/>
      <c r="K827" s="157"/>
      <c r="L827" s="157"/>
      <c r="M827" s="157"/>
      <c r="N827" s="157"/>
    </row>
    <row r="828" spans="2:14">
      <c r="B828" s="157"/>
      <c r="C828" s="187"/>
      <c r="D828" s="555"/>
      <c r="E828" s="663"/>
      <c r="F828" s="513"/>
      <c r="G828" s="157"/>
      <c r="H828" s="157"/>
      <c r="I828" s="157"/>
      <c r="J828" s="157"/>
      <c r="K828" s="157"/>
      <c r="L828" s="157"/>
      <c r="M828" s="157"/>
      <c r="N828" s="157"/>
    </row>
    <row r="829" spans="2:14">
      <c r="B829" s="157"/>
      <c r="C829" s="187"/>
      <c r="D829" s="555"/>
      <c r="E829" s="663"/>
      <c r="F829" s="513"/>
      <c r="G829" s="157"/>
      <c r="H829" s="157"/>
      <c r="I829" s="157"/>
      <c r="J829" s="157"/>
      <c r="K829" s="157"/>
      <c r="L829" s="157"/>
      <c r="M829" s="157"/>
      <c r="N829" s="157"/>
    </row>
    <row r="830" spans="2:14">
      <c r="B830" s="157"/>
      <c r="C830" s="187"/>
      <c r="D830" s="555"/>
      <c r="E830" s="663"/>
      <c r="F830" s="513"/>
      <c r="G830" s="157"/>
      <c r="H830" s="157"/>
      <c r="I830" s="157"/>
      <c r="J830" s="157"/>
      <c r="K830" s="157"/>
      <c r="L830" s="157"/>
      <c r="M830" s="157"/>
      <c r="N830" s="157"/>
    </row>
    <row r="831" spans="2:14">
      <c r="B831" s="157"/>
      <c r="C831" s="187"/>
      <c r="D831" s="555"/>
      <c r="E831" s="663"/>
      <c r="F831" s="513"/>
      <c r="G831" s="157"/>
      <c r="H831" s="157"/>
      <c r="I831" s="157"/>
      <c r="J831" s="157"/>
      <c r="K831" s="157"/>
      <c r="L831" s="157"/>
      <c r="M831" s="157"/>
      <c r="N831" s="157"/>
    </row>
    <row r="832" spans="2:14">
      <c r="B832" s="157"/>
      <c r="C832" s="187"/>
      <c r="D832" s="555"/>
      <c r="E832" s="663"/>
      <c r="F832" s="513"/>
      <c r="G832" s="157"/>
      <c r="H832" s="157"/>
      <c r="I832" s="157"/>
      <c r="J832" s="157"/>
      <c r="K832" s="157"/>
      <c r="L832" s="157"/>
      <c r="M832" s="157"/>
      <c r="N832" s="157"/>
    </row>
    <row r="833" spans="2:14">
      <c r="B833" s="157"/>
      <c r="C833" s="187"/>
      <c r="D833" s="555"/>
      <c r="E833" s="663"/>
      <c r="F833" s="513"/>
      <c r="G833" s="157"/>
      <c r="H833" s="157"/>
      <c r="I833" s="157"/>
      <c r="J833" s="157"/>
      <c r="K833" s="157"/>
      <c r="L833" s="157"/>
      <c r="M833" s="157"/>
      <c r="N833" s="157"/>
    </row>
    <row r="834" spans="2:14">
      <c r="B834" s="157"/>
      <c r="C834" s="187"/>
      <c r="D834" s="555"/>
      <c r="E834" s="663"/>
      <c r="F834" s="513"/>
      <c r="G834" s="157"/>
      <c r="H834" s="157"/>
      <c r="I834" s="157"/>
      <c r="J834" s="157"/>
      <c r="K834" s="157"/>
      <c r="L834" s="157"/>
      <c r="M834" s="157"/>
      <c r="N834" s="157"/>
    </row>
    <row r="835" spans="2:14">
      <c r="B835" s="157"/>
      <c r="C835" s="187"/>
      <c r="D835" s="555"/>
      <c r="E835" s="663"/>
      <c r="F835" s="513"/>
      <c r="G835" s="157"/>
      <c r="H835" s="157"/>
      <c r="I835" s="157"/>
      <c r="J835" s="157"/>
      <c r="K835" s="157"/>
      <c r="L835" s="157"/>
      <c r="M835" s="157"/>
      <c r="N835" s="157"/>
    </row>
    <row r="836" spans="2:14">
      <c r="B836" s="157"/>
      <c r="C836" s="187"/>
      <c r="D836" s="555"/>
      <c r="E836" s="663"/>
      <c r="F836" s="513"/>
      <c r="G836" s="157"/>
      <c r="H836" s="157"/>
      <c r="I836" s="157"/>
      <c r="J836" s="157"/>
      <c r="K836" s="157"/>
      <c r="L836" s="157"/>
      <c r="M836" s="157"/>
      <c r="N836" s="157"/>
    </row>
    <row r="837" spans="2:14">
      <c r="B837" s="157"/>
      <c r="C837" s="187"/>
      <c r="D837" s="555"/>
      <c r="E837" s="663"/>
      <c r="F837" s="513"/>
      <c r="G837" s="157"/>
      <c r="H837" s="157"/>
      <c r="I837" s="157"/>
      <c r="J837" s="157"/>
      <c r="K837" s="157"/>
      <c r="L837" s="157"/>
      <c r="M837" s="157"/>
      <c r="N837" s="157"/>
    </row>
    <row r="838" spans="2:14">
      <c r="B838" s="157"/>
      <c r="C838" s="187"/>
      <c r="D838" s="555"/>
      <c r="E838" s="663"/>
      <c r="F838" s="513"/>
      <c r="G838" s="157"/>
      <c r="H838" s="157"/>
      <c r="I838" s="157"/>
      <c r="J838" s="157"/>
      <c r="K838" s="157"/>
      <c r="L838" s="157"/>
      <c r="M838" s="157"/>
      <c r="N838" s="157"/>
    </row>
    <row r="839" spans="2:14">
      <c r="B839" s="157"/>
      <c r="C839" s="187"/>
      <c r="D839" s="555"/>
      <c r="E839" s="663"/>
      <c r="F839" s="513"/>
      <c r="G839" s="157"/>
      <c r="H839" s="157"/>
      <c r="I839" s="157"/>
      <c r="J839" s="157"/>
      <c r="K839" s="157"/>
      <c r="L839" s="157"/>
      <c r="M839" s="157"/>
      <c r="N839" s="157"/>
    </row>
    <row r="840" spans="2:14">
      <c r="B840" s="157"/>
      <c r="C840" s="187"/>
      <c r="D840" s="555"/>
      <c r="E840" s="663"/>
      <c r="F840" s="513"/>
      <c r="G840" s="157"/>
      <c r="H840" s="157"/>
      <c r="I840" s="157"/>
      <c r="J840" s="157"/>
      <c r="K840" s="157"/>
      <c r="L840" s="157"/>
      <c r="M840" s="157"/>
      <c r="N840" s="157"/>
    </row>
    <row r="841" spans="2:14">
      <c r="B841" s="157"/>
      <c r="C841" s="187"/>
      <c r="D841" s="555"/>
      <c r="E841" s="663"/>
      <c r="F841" s="513"/>
      <c r="G841" s="157"/>
      <c r="H841" s="157"/>
      <c r="I841" s="157"/>
      <c r="J841" s="157"/>
      <c r="K841" s="157"/>
      <c r="L841" s="157"/>
      <c r="M841" s="157"/>
      <c r="N841" s="157"/>
    </row>
    <row r="842" spans="2:14">
      <c r="B842" s="157"/>
      <c r="C842" s="187"/>
      <c r="D842" s="555"/>
      <c r="E842" s="663"/>
      <c r="F842" s="513"/>
      <c r="G842" s="157"/>
      <c r="H842" s="157"/>
      <c r="I842" s="157"/>
      <c r="J842" s="157"/>
      <c r="K842" s="157"/>
      <c r="L842" s="157"/>
      <c r="M842" s="157"/>
      <c r="N842" s="157"/>
    </row>
    <row r="843" spans="2:14">
      <c r="B843" s="157"/>
      <c r="C843" s="187"/>
      <c r="D843" s="555"/>
      <c r="E843" s="663"/>
      <c r="F843" s="513"/>
      <c r="G843" s="157"/>
      <c r="H843" s="157"/>
      <c r="I843" s="157"/>
      <c r="J843" s="157"/>
      <c r="K843" s="157"/>
      <c r="L843" s="157"/>
      <c r="M843" s="157"/>
      <c r="N843" s="157"/>
    </row>
    <row r="844" spans="2:14">
      <c r="B844" s="157"/>
      <c r="C844" s="187"/>
      <c r="D844" s="555"/>
      <c r="E844" s="663"/>
      <c r="F844" s="513"/>
      <c r="G844" s="157"/>
      <c r="H844" s="157"/>
      <c r="I844" s="157"/>
      <c r="J844" s="157"/>
      <c r="K844" s="157"/>
      <c r="L844" s="157"/>
      <c r="M844" s="157"/>
      <c r="N844" s="157"/>
    </row>
    <row r="845" spans="2:14">
      <c r="B845" s="157"/>
      <c r="C845" s="187"/>
      <c r="D845" s="555"/>
      <c r="E845" s="663"/>
      <c r="F845" s="513"/>
      <c r="G845" s="157"/>
      <c r="H845" s="157"/>
      <c r="I845" s="157"/>
      <c r="J845" s="157"/>
      <c r="K845" s="157"/>
      <c r="L845" s="157"/>
      <c r="M845" s="157"/>
      <c r="N845" s="157"/>
    </row>
    <row r="846" spans="2:14">
      <c r="B846" s="157"/>
      <c r="C846" s="187"/>
      <c r="D846" s="555"/>
      <c r="E846" s="663"/>
      <c r="F846" s="513"/>
      <c r="G846" s="157"/>
      <c r="H846" s="157"/>
      <c r="I846" s="157"/>
      <c r="J846" s="157"/>
      <c r="K846" s="157"/>
      <c r="L846" s="157"/>
      <c r="M846" s="157"/>
      <c r="N846" s="157"/>
    </row>
    <row r="847" spans="2:14">
      <c r="B847" s="157"/>
      <c r="C847" s="187"/>
      <c r="D847" s="555"/>
      <c r="E847" s="663"/>
      <c r="F847" s="513"/>
      <c r="G847" s="157"/>
      <c r="H847" s="157"/>
      <c r="I847" s="157"/>
      <c r="J847" s="157"/>
      <c r="K847" s="157"/>
      <c r="L847" s="157"/>
      <c r="M847" s="157"/>
      <c r="N847" s="157"/>
    </row>
    <row r="848" spans="2:14">
      <c r="B848" s="157"/>
      <c r="C848" s="187"/>
      <c r="D848" s="555"/>
      <c r="E848" s="663"/>
      <c r="F848" s="513"/>
      <c r="G848" s="157"/>
      <c r="H848" s="157"/>
      <c r="I848" s="157"/>
      <c r="J848" s="157"/>
      <c r="K848" s="157"/>
      <c r="L848" s="157"/>
      <c r="M848" s="157"/>
      <c r="N848" s="157"/>
    </row>
    <row r="849" spans="2:14">
      <c r="B849" s="157"/>
      <c r="C849" s="187"/>
      <c r="D849" s="555"/>
      <c r="E849" s="663"/>
      <c r="F849" s="513"/>
      <c r="G849" s="157"/>
      <c r="H849" s="157"/>
      <c r="I849" s="157"/>
      <c r="J849" s="157"/>
      <c r="K849" s="157"/>
      <c r="L849" s="157"/>
      <c r="M849" s="157"/>
      <c r="N849" s="157"/>
    </row>
    <row r="850" spans="2:14">
      <c r="B850" s="157"/>
      <c r="C850" s="187"/>
      <c r="D850" s="555"/>
      <c r="E850" s="663"/>
      <c r="F850" s="513"/>
      <c r="G850" s="157"/>
      <c r="H850" s="157"/>
      <c r="I850" s="157"/>
      <c r="J850" s="157"/>
      <c r="K850" s="157"/>
      <c r="L850" s="157"/>
      <c r="M850" s="157"/>
      <c r="N850" s="157"/>
    </row>
    <row r="851" spans="2:14">
      <c r="B851" s="157"/>
      <c r="C851" s="187"/>
      <c r="D851" s="555"/>
      <c r="E851" s="663"/>
      <c r="F851" s="513"/>
      <c r="G851" s="157"/>
      <c r="H851" s="157"/>
      <c r="I851" s="157"/>
      <c r="J851" s="157"/>
      <c r="K851" s="157"/>
      <c r="L851" s="157"/>
      <c r="M851" s="157"/>
      <c r="N851" s="157"/>
    </row>
    <row r="852" spans="2:14">
      <c r="B852" s="157"/>
      <c r="C852" s="187"/>
      <c r="D852" s="555"/>
      <c r="E852" s="663"/>
      <c r="F852" s="513"/>
      <c r="G852" s="157"/>
      <c r="H852" s="157"/>
      <c r="I852" s="157"/>
      <c r="J852" s="157"/>
      <c r="K852" s="157"/>
      <c r="L852" s="157"/>
      <c r="M852" s="157"/>
      <c r="N852" s="157"/>
    </row>
    <row r="853" spans="2:14">
      <c r="B853" s="157"/>
      <c r="C853" s="187"/>
      <c r="D853" s="555"/>
      <c r="E853" s="663"/>
      <c r="F853" s="513"/>
      <c r="G853" s="157"/>
      <c r="H853" s="157"/>
      <c r="I853" s="157"/>
      <c r="J853" s="157"/>
      <c r="K853" s="157"/>
      <c r="L853" s="157"/>
      <c r="M853" s="157"/>
      <c r="N853" s="157"/>
    </row>
    <row r="854" spans="2:14">
      <c r="B854" s="157"/>
      <c r="C854" s="187"/>
      <c r="D854" s="555"/>
      <c r="E854" s="663"/>
      <c r="F854" s="513"/>
      <c r="G854" s="157"/>
      <c r="H854" s="157"/>
      <c r="I854" s="157"/>
      <c r="J854" s="157"/>
      <c r="K854" s="157"/>
      <c r="L854" s="157"/>
      <c r="M854" s="157"/>
      <c r="N854" s="157"/>
    </row>
    <row r="855" spans="2:14">
      <c r="B855" s="157"/>
      <c r="C855" s="187"/>
      <c r="D855" s="555"/>
      <c r="E855" s="663"/>
      <c r="F855" s="513"/>
      <c r="G855" s="157"/>
      <c r="H855" s="157"/>
      <c r="I855" s="157"/>
      <c r="J855" s="157"/>
      <c r="K855" s="157"/>
      <c r="L855" s="157"/>
      <c r="M855" s="157"/>
      <c r="N855" s="157"/>
    </row>
    <row r="856" spans="2:14">
      <c r="B856" s="157"/>
      <c r="C856" s="187"/>
      <c r="D856" s="555"/>
      <c r="E856" s="663"/>
      <c r="F856" s="513"/>
      <c r="G856" s="157"/>
      <c r="H856" s="157"/>
      <c r="I856" s="157"/>
      <c r="J856" s="157"/>
      <c r="K856" s="157"/>
      <c r="L856" s="157"/>
      <c r="M856" s="157"/>
      <c r="N856" s="157"/>
    </row>
    <row r="857" spans="2:14">
      <c r="B857" s="157"/>
      <c r="C857" s="187"/>
      <c r="D857" s="555"/>
      <c r="E857" s="663"/>
      <c r="F857" s="513"/>
      <c r="G857" s="157"/>
      <c r="H857" s="157"/>
      <c r="I857" s="157"/>
      <c r="J857" s="157"/>
      <c r="K857" s="157"/>
      <c r="L857" s="157"/>
      <c r="M857" s="157"/>
      <c r="N857" s="157"/>
    </row>
    <row r="858" spans="2:14">
      <c r="B858" s="157"/>
      <c r="C858" s="187"/>
      <c r="D858" s="555"/>
      <c r="E858" s="663"/>
      <c r="F858" s="513"/>
      <c r="G858" s="157"/>
      <c r="H858" s="157"/>
      <c r="I858" s="157"/>
      <c r="J858" s="157"/>
      <c r="K858" s="157"/>
      <c r="L858" s="157"/>
      <c r="M858" s="157"/>
      <c r="N858" s="157"/>
    </row>
    <row r="859" spans="2:14">
      <c r="B859" s="157"/>
      <c r="C859" s="187"/>
      <c r="D859" s="555"/>
      <c r="E859" s="663"/>
      <c r="F859" s="513"/>
      <c r="G859" s="157"/>
      <c r="H859" s="157"/>
      <c r="I859" s="157"/>
      <c r="J859" s="157"/>
      <c r="K859" s="157"/>
      <c r="L859" s="157"/>
      <c r="M859" s="157"/>
      <c r="N859" s="157"/>
    </row>
    <row r="860" spans="2:14">
      <c r="B860" s="157"/>
      <c r="C860" s="187"/>
      <c r="D860" s="555"/>
      <c r="E860" s="663"/>
      <c r="F860" s="513"/>
      <c r="G860" s="157"/>
      <c r="H860" s="157"/>
      <c r="I860" s="157"/>
      <c r="J860" s="157"/>
      <c r="K860" s="157"/>
      <c r="L860" s="157"/>
      <c r="M860" s="157"/>
      <c r="N860" s="157"/>
    </row>
    <row r="861" spans="2:14">
      <c r="B861" s="157"/>
      <c r="C861" s="187"/>
      <c r="D861" s="555"/>
      <c r="E861" s="663"/>
      <c r="F861" s="513"/>
      <c r="G861" s="157"/>
      <c r="H861" s="157"/>
      <c r="I861" s="157"/>
      <c r="J861" s="157"/>
      <c r="K861" s="157"/>
      <c r="L861" s="157"/>
      <c r="M861" s="157"/>
      <c r="N861" s="157"/>
    </row>
    <row r="862" spans="2:14">
      <c r="B862" s="157"/>
      <c r="C862" s="187"/>
      <c r="D862" s="555"/>
      <c r="E862" s="663"/>
      <c r="F862" s="513"/>
      <c r="G862" s="157"/>
      <c r="H862" s="157"/>
      <c r="I862" s="157"/>
      <c r="J862" s="157"/>
      <c r="K862" s="157"/>
      <c r="L862" s="157"/>
      <c r="M862" s="157"/>
      <c r="N862" s="157"/>
    </row>
    <row r="863" spans="2:14">
      <c r="B863" s="157"/>
      <c r="C863" s="187"/>
      <c r="D863" s="555"/>
      <c r="E863" s="663"/>
      <c r="F863" s="513"/>
      <c r="G863" s="157"/>
      <c r="H863" s="157"/>
      <c r="I863" s="157"/>
      <c r="J863" s="157"/>
      <c r="K863" s="157"/>
      <c r="L863" s="157"/>
      <c r="M863" s="157"/>
      <c r="N863" s="157"/>
    </row>
    <row r="864" spans="2:14">
      <c r="B864" s="157"/>
      <c r="C864" s="187"/>
      <c r="D864" s="555"/>
      <c r="E864" s="663"/>
      <c r="F864" s="513"/>
      <c r="G864" s="157"/>
      <c r="H864" s="157"/>
      <c r="I864" s="157"/>
      <c r="J864" s="157"/>
      <c r="K864" s="157"/>
      <c r="L864" s="157"/>
      <c r="M864" s="157"/>
      <c r="N864" s="157"/>
    </row>
    <row r="865" spans="2:14">
      <c r="B865" s="157"/>
      <c r="C865" s="187"/>
      <c r="D865" s="555"/>
      <c r="E865" s="663"/>
      <c r="F865" s="513"/>
      <c r="G865" s="157"/>
      <c r="H865" s="157"/>
      <c r="I865" s="157"/>
      <c r="J865" s="157"/>
      <c r="K865" s="157"/>
      <c r="L865" s="157"/>
      <c r="M865" s="157"/>
      <c r="N865" s="157"/>
    </row>
    <row r="866" spans="2:14">
      <c r="B866" s="157"/>
      <c r="C866" s="187"/>
      <c r="D866" s="555"/>
      <c r="E866" s="663"/>
      <c r="F866" s="513"/>
      <c r="G866" s="157"/>
      <c r="H866" s="157"/>
      <c r="I866" s="157"/>
      <c r="J866" s="157"/>
      <c r="K866" s="157"/>
      <c r="L866" s="157"/>
      <c r="M866" s="157"/>
      <c r="N866" s="157"/>
    </row>
    <row r="867" spans="2:14">
      <c r="B867" s="157"/>
      <c r="C867" s="187"/>
      <c r="D867" s="555"/>
      <c r="E867" s="663"/>
      <c r="F867" s="513"/>
      <c r="G867" s="157"/>
      <c r="H867" s="157"/>
      <c r="I867" s="157"/>
      <c r="J867" s="157"/>
      <c r="K867" s="157"/>
      <c r="L867" s="157"/>
      <c r="M867" s="157"/>
      <c r="N867" s="157"/>
    </row>
    <row r="868" spans="2:14">
      <c r="B868" s="157"/>
      <c r="C868" s="187"/>
      <c r="D868" s="555"/>
      <c r="E868" s="663"/>
      <c r="F868" s="513"/>
      <c r="G868" s="157"/>
      <c r="H868" s="157"/>
      <c r="I868" s="157"/>
      <c r="J868" s="157"/>
      <c r="K868" s="157"/>
      <c r="L868" s="157"/>
      <c r="M868" s="157"/>
      <c r="N868" s="157"/>
    </row>
    <row r="869" spans="2:14">
      <c r="B869" s="157"/>
      <c r="C869" s="187"/>
      <c r="D869" s="555"/>
      <c r="E869" s="663"/>
      <c r="F869" s="513"/>
      <c r="G869" s="157"/>
      <c r="H869" s="157"/>
      <c r="I869" s="157"/>
      <c r="J869" s="157"/>
      <c r="K869" s="157"/>
      <c r="L869" s="157"/>
      <c r="M869" s="157"/>
      <c r="N869" s="157"/>
    </row>
    <row r="870" spans="2:14">
      <c r="B870" s="157"/>
      <c r="C870" s="187"/>
      <c r="D870" s="555"/>
      <c r="E870" s="663"/>
      <c r="F870" s="513"/>
      <c r="G870" s="157"/>
      <c r="H870" s="157"/>
      <c r="I870" s="157"/>
      <c r="J870" s="157"/>
      <c r="K870" s="157"/>
      <c r="L870" s="157"/>
      <c r="M870" s="157"/>
      <c r="N870" s="157"/>
    </row>
    <row r="871" spans="2:14">
      <c r="B871" s="157"/>
      <c r="C871" s="187"/>
      <c r="D871" s="555"/>
      <c r="E871" s="663"/>
      <c r="F871" s="513"/>
      <c r="G871" s="157"/>
      <c r="H871" s="157"/>
      <c r="I871" s="157"/>
      <c r="J871" s="157"/>
      <c r="K871" s="157"/>
      <c r="L871" s="157"/>
      <c r="M871" s="157"/>
      <c r="N871" s="157"/>
    </row>
    <row r="872" spans="2:14">
      <c r="B872" s="157"/>
      <c r="C872" s="187"/>
      <c r="D872" s="555"/>
      <c r="E872" s="663"/>
      <c r="F872" s="513"/>
      <c r="G872" s="157"/>
      <c r="H872" s="157"/>
      <c r="I872" s="157"/>
      <c r="J872" s="157"/>
      <c r="K872" s="157"/>
      <c r="L872" s="157"/>
      <c r="M872" s="157"/>
      <c r="N872" s="157"/>
    </row>
    <row r="873" spans="2:14">
      <c r="B873" s="157"/>
      <c r="C873" s="187"/>
      <c r="D873" s="555"/>
      <c r="E873" s="663"/>
      <c r="F873" s="513"/>
      <c r="G873" s="157"/>
      <c r="H873" s="157"/>
      <c r="I873" s="157"/>
      <c r="J873" s="157"/>
      <c r="K873" s="157"/>
      <c r="L873" s="157"/>
      <c r="M873" s="157"/>
      <c r="N873" s="157"/>
    </row>
    <row r="874" spans="2:14">
      <c r="B874" s="157"/>
      <c r="C874" s="187"/>
      <c r="D874" s="555"/>
      <c r="E874" s="663"/>
      <c r="F874" s="513"/>
      <c r="G874" s="157"/>
      <c r="H874" s="157"/>
      <c r="I874" s="157"/>
      <c r="J874" s="157"/>
      <c r="K874" s="157"/>
      <c r="L874" s="157"/>
      <c r="M874" s="157"/>
      <c r="N874" s="157"/>
    </row>
    <row r="875" spans="2:14">
      <c r="B875" s="157"/>
      <c r="C875" s="187"/>
      <c r="D875" s="555"/>
      <c r="E875" s="663"/>
      <c r="F875" s="513"/>
      <c r="G875" s="157"/>
      <c r="H875" s="157"/>
      <c r="I875" s="157"/>
      <c r="J875" s="157"/>
      <c r="K875" s="157"/>
      <c r="L875" s="157"/>
      <c r="M875" s="157"/>
      <c r="N875" s="157"/>
    </row>
    <row r="876" spans="2:14">
      <c r="B876" s="157"/>
      <c r="C876" s="187"/>
      <c r="D876" s="555"/>
      <c r="E876" s="663"/>
      <c r="F876" s="513"/>
      <c r="G876" s="157"/>
      <c r="H876" s="157"/>
      <c r="I876" s="157"/>
      <c r="J876" s="157"/>
      <c r="K876" s="157"/>
      <c r="L876" s="157"/>
      <c r="M876" s="157"/>
      <c r="N876" s="157"/>
    </row>
    <row r="877" spans="2:14">
      <c r="B877" s="157"/>
      <c r="C877" s="187"/>
      <c r="D877" s="555"/>
      <c r="E877" s="663"/>
      <c r="F877" s="513"/>
      <c r="G877" s="157"/>
      <c r="H877" s="157"/>
      <c r="I877" s="157"/>
      <c r="J877" s="157"/>
      <c r="K877" s="157"/>
      <c r="L877" s="157"/>
      <c r="M877" s="157"/>
      <c r="N877" s="157"/>
    </row>
    <row r="878" spans="2:14">
      <c r="B878" s="157"/>
      <c r="C878" s="187"/>
      <c r="D878" s="555"/>
      <c r="E878" s="663"/>
      <c r="F878" s="513"/>
      <c r="G878" s="157"/>
      <c r="H878" s="157"/>
      <c r="I878" s="157"/>
      <c r="J878" s="157"/>
      <c r="K878" s="157"/>
      <c r="L878" s="157"/>
      <c r="M878" s="157"/>
      <c r="N878" s="157"/>
    </row>
    <row r="879" spans="2:14">
      <c r="B879" s="157"/>
      <c r="C879" s="187"/>
      <c r="D879" s="555"/>
      <c r="E879" s="663"/>
      <c r="F879" s="513"/>
      <c r="G879" s="157"/>
      <c r="H879" s="157"/>
      <c r="I879" s="157"/>
      <c r="J879" s="157"/>
      <c r="K879" s="157"/>
      <c r="L879" s="157"/>
      <c r="M879" s="157"/>
      <c r="N879" s="157"/>
    </row>
    <row r="880" spans="2:14">
      <c r="B880" s="157"/>
      <c r="C880" s="187"/>
      <c r="D880" s="555"/>
      <c r="E880" s="663"/>
      <c r="F880" s="513"/>
      <c r="G880" s="157"/>
      <c r="H880" s="157"/>
      <c r="I880" s="157"/>
      <c r="J880" s="157"/>
      <c r="K880" s="157"/>
      <c r="L880" s="157"/>
      <c r="M880" s="157"/>
      <c r="N880" s="157"/>
    </row>
    <row r="881" spans="2:14">
      <c r="B881" s="157"/>
      <c r="C881" s="187"/>
      <c r="D881" s="555"/>
      <c r="E881" s="663"/>
      <c r="F881" s="513"/>
      <c r="G881" s="157"/>
      <c r="H881" s="157"/>
      <c r="I881" s="157"/>
      <c r="J881" s="157"/>
      <c r="K881" s="157"/>
      <c r="L881" s="157"/>
      <c r="M881" s="157"/>
      <c r="N881" s="157"/>
    </row>
    <row r="882" spans="2:14">
      <c r="B882" s="157"/>
      <c r="C882" s="187"/>
      <c r="D882" s="555"/>
      <c r="E882" s="663"/>
      <c r="F882" s="513"/>
      <c r="G882" s="157"/>
      <c r="H882" s="157"/>
      <c r="I882" s="157"/>
      <c r="J882" s="157"/>
      <c r="K882" s="157"/>
      <c r="L882" s="157"/>
      <c r="M882" s="157"/>
      <c r="N882" s="157"/>
    </row>
    <row r="883" spans="2:14">
      <c r="B883" s="157"/>
      <c r="C883" s="187"/>
      <c r="D883" s="555"/>
      <c r="E883" s="663"/>
      <c r="F883" s="513"/>
      <c r="G883" s="157"/>
      <c r="H883" s="157"/>
      <c r="I883" s="157"/>
      <c r="J883" s="157"/>
      <c r="K883" s="157"/>
      <c r="L883" s="157"/>
      <c r="M883" s="157"/>
      <c r="N883" s="157"/>
    </row>
    <row r="884" spans="2:14">
      <c r="B884" s="157"/>
      <c r="C884" s="187"/>
      <c r="D884" s="555"/>
      <c r="E884" s="663"/>
      <c r="F884" s="513"/>
      <c r="G884" s="157"/>
      <c r="H884" s="157"/>
      <c r="I884" s="157"/>
      <c r="J884" s="157"/>
      <c r="K884" s="157"/>
      <c r="L884" s="157"/>
      <c r="M884" s="157"/>
      <c r="N884" s="157"/>
    </row>
    <row r="885" spans="2:14">
      <c r="B885" s="157"/>
      <c r="C885" s="187"/>
      <c r="D885" s="555"/>
      <c r="E885" s="663"/>
      <c r="F885" s="513"/>
      <c r="G885" s="157"/>
      <c r="H885" s="157"/>
      <c r="I885" s="157"/>
      <c r="J885" s="157"/>
      <c r="K885" s="157"/>
      <c r="L885" s="157"/>
      <c r="M885" s="157"/>
      <c r="N885" s="157"/>
    </row>
    <row r="886" spans="2:14">
      <c r="B886" s="157"/>
      <c r="C886" s="187"/>
      <c r="D886" s="555"/>
      <c r="E886" s="663"/>
      <c r="F886" s="513"/>
      <c r="G886" s="157"/>
      <c r="H886" s="157"/>
      <c r="I886" s="157"/>
      <c r="J886" s="157"/>
      <c r="K886" s="157"/>
      <c r="L886" s="157"/>
      <c r="M886" s="157"/>
      <c r="N886" s="157"/>
    </row>
    <row r="887" spans="2:14">
      <c r="B887" s="157"/>
      <c r="C887" s="187"/>
      <c r="D887" s="555"/>
      <c r="E887" s="663"/>
      <c r="F887" s="513"/>
      <c r="G887" s="157"/>
      <c r="H887" s="157"/>
      <c r="I887" s="157"/>
      <c r="J887" s="157"/>
      <c r="K887" s="157"/>
      <c r="L887" s="157"/>
      <c r="M887" s="157"/>
      <c r="N887" s="157"/>
    </row>
    <row r="888" spans="2:14">
      <c r="B888" s="157"/>
      <c r="C888" s="187"/>
      <c r="D888" s="555"/>
      <c r="E888" s="663"/>
      <c r="F888" s="513"/>
      <c r="G888" s="157"/>
      <c r="H888" s="157"/>
      <c r="I888" s="157"/>
      <c r="J888" s="157"/>
      <c r="K888" s="157"/>
      <c r="L888" s="157"/>
      <c r="M888" s="157"/>
      <c r="N888" s="157"/>
    </row>
    <row r="889" spans="2:14">
      <c r="B889" s="157"/>
      <c r="C889" s="187"/>
      <c r="D889" s="555"/>
      <c r="E889" s="663"/>
      <c r="F889" s="513"/>
      <c r="G889" s="157"/>
      <c r="H889" s="157"/>
      <c r="I889" s="157"/>
      <c r="J889" s="157"/>
      <c r="K889" s="157"/>
      <c r="L889" s="157"/>
      <c r="M889" s="157"/>
      <c r="N889" s="157"/>
    </row>
    <row r="890" spans="2:14">
      <c r="B890" s="157"/>
      <c r="C890" s="187"/>
      <c r="D890" s="555"/>
      <c r="E890" s="663"/>
      <c r="F890" s="513"/>
      <c r="G890" s="157"/>
      <c r="H890" s="157"/>
      <c r="I890" s="157"/>
      <c r="J890" s="157"/>
      <c r="K890" s="157"/>
      <c r="L890" s="157"/>
      <c r="M890" s="157"/>
      <c r="N890" s="157"/>
    </row>
    <row r="891" spans="2:14">
      <c r="B891" s="157"/>
      <c r="C891" s="187"/>
      <c r="D891" s="555"/>
      <c r="E891" s="663"/>
      <c r="F891" s="513"/>
      <c r="G891" s="157"/>
      <c r="H891" s="157"/>
      <c r="I891" s="157"/>
      <c r="J891" s="157"/>
      <c r="K891" s="157"/>
      <c r="L891" s="157"/>
      <c r="M891" s="157"/>
      <c r="N891" s="157"/>
    </row>
    <row r="892" spans="2:14">
      <c r="B892" s="157"/>
      <c r="C892" s="187"/>
      <c r="D892" s="555"/>
      <c r="E892" s="663"/>
      <c r="F892" s="513"/>
      <c r="G892" s="157"/>
      <c r="H892" s="157"/>
      <c r="I892" s="157"/>
      <c r="J892" s="157"/>
      <c r="K892" s="157"/>
      <c r="L892" s="157"/>
      <c r="M892" s="157"/>
      <c r="N892" s="157"/>
    </row>
    <row r="893" spans="2:14">
      <c r="B893" s="157"/>
      <c r="C893" s="187"/>
      <c r="D893" s="555"/>
      <c r="E893" s="663"/>
      <c r="F893" s="513"/>
      <c r="G893" s="157"/>
      <c r="H893" s="157"/>
      <c r="I893" s="157"/>
      <c r="J893" s="157"/>
      <c r="K893" s="157"/>
      <c r="L893" s="157"/>
      <c r="M893" s="157"/>
      <c r="N893" s="157"/>
    </row>
    <row r="894" spans="2:14">
      <c r="B894" s="157"/>
      <c r="C894" s="187"/>
      <c r="D894" s="555"/>
      <c r="E894" s="663"/>
      <c r="F894" s="513"/>
      <c r="G894" s="157"/>
      <c r="H894" s="157"/>
      <c r="I894" s="157"/>
      <c r="J894" s="157"/>
      <c r="K894" s="157"/>
      <c r="L894" s="157"/>
      <c r="M894" s="157"/>
      <c r="N894" s="157"/>
    </row>
    <row r="895" spans="2:14">
      <c r="B895" s="157"/>
      <c r="C895" s="187"/>
      <c r="D895" s="555"/>
      <c r="E895" s="663"/>
      <c r="F895" s="513"/>
      <c r="G895" s="157"/>
      <c r="H895" s="157"/>
      <c r="I895" s="157"/>
      <c r="J895" s="157"/>
      <c r="K895" s="157"/>
      <c r="L895" s="157"/>
      <c r="M895" s="157"/>
      <c r="N895" s="157"/>
    </row>
    <row r="896" spans="2:14">
      <c r="B896" s="157"/>
      <c r="C896" s="187"/>
      <c r="D896" s="555"/>
      <c r="E896" s="663"/>
      <c r="F896" s="513"/>
      <c r="G896" s="157"/>
      <c r="H896" s="157"/>
      <c r="I896" s="157"/>
      <c r="J896" s="157"/>
      <c r="K896" s="157"/>
      <c r="L896" s="157"/>
      <c r="M896" s="157"/>
      <c r="N896" s="157"/>
    </row>
    <row r="897" spans="2:14">
      <c r="B897" s="157"/>
      <c r="C897" s="187"/>
      <c r="D897" s="555"/>
      <c r="E897" s="663"/>
      <c r="F897" s="513"/>
      <c r="G897" s="157"/>
      <c r="H897" s="157"/>
      <c r="I897" s="157"/>
      <c r="J897" s="157"/>
      <c r="K897" s="157"/>
      <c r="L897" s="157"/>
      <c r="M897" s="157"/>
      <c r="N897" s="157"/>
    </row>
    <row r="898" spans="2:14">
      <c r="B898" s="157"/>
      <c r="C898" s="187"/>
      <c r="D898" s="555"/>
      <c r="E898" s="663"/>
      <c r="F898" s="513"/>
      <c r="G898" s="157"/>
      <c r="H898" s="157"/>
      <c r="I898" s="157"/>
      <c r="J898" s="157"/>
      <c r="K898" s="157"/>
      <c r="L898" s="157"/>
      <c r="M898" s="157"/>
      <c r="N898" s="157"/>
    </row>
    <row r="899" spans="2:14">
      <c r="B899" s="157"/>
      <c r="C899" s="187"/>
      <c r="D899" s="555"/>
      <c r="E899" s="663"/>
      <c r="F899" s="513"/>
      <c r="G899" s="157"/>
      <c r="H899" s="157"/>
      <c r="I899" s="157"/>
      <c r="J899" s="157"/>
      <c r="K899" s="157"/>
      <c r="L899" s="157"/>
      <c r="M899" s="157"/>
      <c r="N899" s="157"/>
    </row>
    <row r="900" spans="2:14">
      <c r="B900" s="157"/>
      <c r="C900" s="187"/>
      <c r="D900" s="555"/>
      <c r="E900" s="663"/>
      <c r="F900" s="513"/>
      <c r="G900" s="157"/>
      <c r="H900" s="157"/>
      <c r="I900" s="157"/>
      <c r="J900" s="157"/>
      <c r="K900" s="157"/>
      <c r="L900" s="157"/>
      <c r="M900" s="157"/>
      <c r="N900" s="157"/>
    </row>
    <row r="901" spans="2:14">
      <c r="B901" s="157"/>
      <c r="C901" s="187"/>
      <c r="D901" s="555"/>
      <c r="E901" s="663"/>
      <c r="F901" s="513"/>
      <c r="G901" s="157"/>
      <c r="H901" s="157"/>
      <c r="I901" s="157"/>
      <c r="J901" s="157"/>
      <c r="K901" s="157"/>
      <c r="L901" s="157"/>
      <c r="M901" s="157"/>
      <c r="N901" s="157"/>
    </row>
    <row r="902" spans="2:14">
      <c r="B902" s="157"/>
      <c r="C902" s="187"/>
      <c r="D902" s="555"/>
      <c r="E902" s="663"/>
      <c r="F902" s="513"/>
      <c r="G902" s="157"/>
      <c r="H902" s="157"/>
      <c r="I902" s="157"/>
      <c r="J902" s="157"/>
      <c r="K902" s="157"/>
      <c r="L902" s="157"/>
      <c r="M902" s="157"/>
      <c r="N902" s="157"/>
    </row>
    <row r="903" spans="2:14">
      <c r="B903" s="157"/>
      <c r="C903" s="187"/>
      <c r="D903" s="555"/>
      <c r="E903" s="663"/>
      <c r="F903" s="513"/>
      <c r="G903" s="157"/>
      <c r="H903" s="157"/>
      <c r="I903" s="157"/>
      <c r="J903" s="157"/>
      <c r="K903" s="157"/>
      <c r="L903" s="157"/>
      <c r="M903" s="157"/>
      <c r="N903" s="157"/>
    </row>
    <row r="904" spans="2:14">
      <c r="B904" s="157"/>
      <c r="C904" s="187"/>
      <c r="D904" s="555"/>
      <c r="E904" s="663"/>
      <c r="F904" s="513"/>
      <c r="G904" s="157"/>
      <c r="H904" s="157"/>
      <c r="I904" s="157"/>
      <c r="J904" s="157"/>
      <c r="K904" s="157"/>
      <c r="L904" s="157"/>
      <c r="M904" s="157"/>
      <c r="N904" s="157"/>
    </row>
    <row r="905" spans="2:14">
      <c r="B905" s="157"/>
      <c r="C905" s="187"/>
      <c r="D905" s="555"/>
      <c r="E905" s="663"/>
      <c r="F905" s="513"/>
      <c r="G905" s="157"/>
      <c r="H905" s="157"/>
      <c r="I905" s="157"/>
      <c r="J905" s="157"/>
      <c r="K905" s="157"/>
      <c r="L905" s="157"/>
      <c r="M905" s="157"/>
      <c r="N905" s="157"/>
    </row>
    <row r="906" spans="2:14">
      <c r="B906" s="157"/>
      <c r="C906" s="187"/>
      <c r="D906" s="555"/>
      <c r="E906" s="663"/>
      <c r="F906" s="513"/>
      <c r="G906" s="157"/>
      <c r="H906" s="157"/>
      <c r="I906" s="157"/>
      <c r="J906" s="157"/>
      <c r="K906" s="157"/>
      <c r="L906" s="157"/>
      <c r="M906" s="157"/>
      <c r="N906" s="157"/>
    </row>
    <row r="907" spans="2:14">
      <c r="B907" s="157"/>
      <c r="C907" s="187"/>
      <c r="D907" s="555"/>
      <c r="E907" s="663"/>
      <c r="F907" s="513"/>
      <c r="G907" s="157"/>
      <c r="H907" s="157"/>
      <c r="I907" s="157"/>
      <c r="J907" s="157"/>
      <c r="K907" s="157"/>
      <c r="L907" s="157"/>
      <c r="M907" s="157"/>
      <c r="N907" s="157"/>
    </row>
    <row r="908" spans="2:14">
      <c r="B908" s="157"/>
      <c r="C908" s="187"/>
      <c r="D908" s="555"/>
      <c r="E908" s="663"/>
      <c r="F908" s="513"/>
      <c r="G908" s="157"/>
      <c r="H908" s="157"/>
      <c r="I908" s="157"/>
      <c r="J908" s="157"/>
      <c r="K908" s="157"/>
      <c r="L908" s="157"/>
      <c r="M908" s="157"/>
      <c r="N908" s="157"/>
    </row>
    <row r="909" spans="2:14">
      <c r="B909" s="157"/>
      <c r="C909" s="187"/>
      <c r="D909" s="555"/>
      <c r="E909" s="663"/>
      <c r="F909" s="513"/>
      <c r="G909" s="157"/>
      <c r="H909" s="157"/>
      <c r="I909" s="157"/>
      <c r="J909" s="157"/>
      <c r="K909" s="157"/>
      <c r="L909" s="157"/>
      <c r="M909" s="157"/>
      <c r="N909" s="157"/>
    </row>
    <row r="910" spans="2:14">
      <c r="B910" s="157"/>
      <c r="C910" s="187"/>
      <c r="D910" s="555"/>
      <c r="E910" s="663"/>
      <c r="F910" s="513"/>
      <c r="G910" s="157"/>
      <c r="H910" s="157"/>
      <c r="I910" s="157"/>
      <c r="J910" s="157"/>
      <c r="K910" s="157"/>
      <c r="L910" s="157"/>
      <c r="M910" s="157"/>
      <c r="N910" s="157"/>
    </row>
    <row r="911" spans="2:14">
      <c r="B911" s="157"/>
      <c r="C911" s="187"/>
      <c r="D911" s="555"/>
      <c r="E911" s="663"/>
      <c r="F911" s="513"/>
      <c r="G911" s="157"/>
      <c r="H911" s="157"/>
      <c r="I911" s="157"/>
      <c r="J911" s="157"/>
      <c r="K911" s="157"/>
      <c r="L911" s="157"/>
      <c r="M911" s="157"/>
      <c r="N911" s="157"/>
    </row>
    <row r="912" spans="2:14">
      <c r="B912" s="157"/>
      <c r="C912" s="187"/>
      <c r="D912" s="555"/>
      <c r="E912" s="663"/>
      <c r="F912" s="513"/>
      <c r="G912" s="157"/>
      <c r="H912" s="157"/>
      <c r="I912" s="157"/>
      <c r="J912" s="157"/>
      <c r="K912" s="157"/>
      <c r="L912" s="157"/>
      <c r="M912" s="157"/>
      <c r="N912" s="157"/>
    </row>
    <row r="913" spans="2:14">
      <c r="B913" s="157"/>
      <c r="C913" s="187"/>
      <c r="D913" s="555"/>
      <c r="E913" s="663"/>
      <c r="F913" s="513"/>
      <c r="G913" s="157"/>
      <c r="H913" s="157"/>
      <c r="I913" s="157"/>
      <c r="J913" s="157"/>
      <c r="K913" s="157"/>
      <c r="L913" s="157"/>
      <c r="M913" s="157"/>
      <c r="N913" s="157"/>
    </row>
    <row r="914" spans="2:14">
      <c r="B914" s="157"/>
      <c r="C914" s="187"/>
      <c r="D914" s="555"/>
      <c r="E914" s="663"/>
      <c r="F914" s="513"/>
      <c r="G914" s="157"/>
      <c r="H914" s="157"/>
      <c r="I914" s="157"/>
      <c r="J914" s="157"/>
      <c r="K914" s="157"/>
      <c r="L914" s="157"/>
      <c r="M914" s="157"/>
      <c r="N914" s="157"/>
    </row>
    <row r="915" spans="2:14">
      <c r="B915" s="157"/>
      <c r="C915" s="187"/>
      <c r="D915" s="555"/>
      <c r="E915" s="663"/>
      <c r="F915" s="513"/>
      <c r="G915" s="157"/>
      <c r="H915" s="157"/>
      <c r="I915" s="157"/>
      <c r="J915" s="157"/>
      <c r="K915" s="157"/>
      <c r="L915" s="157"/>
      <c r="M915" s="157"/>
      <c r="N915" s="157"/>
    </row>
    <row r="916" spans="2:14">
      <c r="B916" s="157"/>
      <c r="C916" s="187"/>
      <c r="D916" s="555"/>
      <c r="E916" s="663"/>
      <c r="F916" s="513"/>
      <c r="G916" s="157"/>
      <c r="H916" s="157"/>
      <c r="I916" s="157"/>
      <c r="J916" s="157"/>
      <c r="K916" s="157"/>
      <c r="L916" s="157"/>
      <c r="M916" s="157"/>
      <c r="N916" s="157"/>
    </row>
    <row r="917" spans="2:14">
      <c r="B917" s="157"/>
      <c r="C917" s="187"/>
      <c r="D917" s="555"/>
      <c r="E917" s="663"/>
      <c r="F917" s="513"/>
      <c r="G917" s="157"/>
      <c r="H917" s="157"/>
      <c r="I917" s="157"/>
      <c r="J917" s="157"/>
      <c r="K917" s="157"/>
      <c r="L917" s="157"/>
      <c r="M917" s="157"/>
      <c r="N917" s="157"/>
    </row>
    <row r="918" spans="2:14">
      <c r="B918" s="157"/>
      <c r="C918" s="187"/>
      <c r="D918" s="555"/>
      <c r="E918" s="663"/>
      <c r="F918" s="513"/>
      <c r="G918" s="157"/>
      <c r="H918" s="157"/>
      <c r="I918" s="157"/>
      <c r="J918" s="157"/>
      <c r="K918" s="157"/>
      <c r="L918" s="157"/>
      <c r="M918" s="157"/>
      <c r="N918" s="157"/>
    </row>
    <row r="919" spans="2:14">
      <c r="B919" s="157"/>
      <c r="C919" s="187"/>
      <c r="D919" s="555"/>
      <c r="E919" s="663"/>
      <c r="F919" s="513"/>
      <c r="G919" s="157"/>
      <c r="H919" s="157"/>
      <c r="I919" s="157"/>
      <c r="J919" s="157"/>
      <c r="K919" s="157"/>
      <c r="L919" s="157"/>
      <c r="M919" s="157"/>
      <c r="N919" s="157"/>
    </row>
    <row r="920" spans="2:14">
      <c r="B920" s="157"/>
      <c r="C920" s="187"/>
      <c r="D920" s="555"/>
      <c r="E920" s="663"/>
      <c r="F920" s="513"/>
      <c r="G920" s="157"/>
      <c r="H920" s="157"/>
      <c r="I920" s="157"/>
      <c r="J920" s="157"/>
      <c r="K920" s="157"/>
      <c r="L920" s="157"/>
      <c r="M920" s="157"/>
      <c r="N920" s="157"/>
    </row>
    <row r="921" spans="2:14">
      <c r="B921" s="157"/>
      <c r="C921" s="187"/>
      <c r="D921" s="555"/>
      <c r="E921" s="663"/>
      <c r="F921" s="513"/>
      <c r="G921" s="157"/>
      <c r="H921" s="157"/>
      <c r="I921" s="157"/>
      <c r="J921" s="157"/>
      <c r="K921" s="157"/>
      <c r="L921" s="157"/>
      <c r="M921" s="157"/>
      <c r="N921" s="157"/>
    </row>
    <row r="922" spans="2:14">
      <c r="B922" s="157"/>
      <c r="C922" s="187"/>
      <c r="D922" s="555"/>
      <c r="E922" s="663"/>
      <c r="F922" s="513"/>
      <c r="G922" s="157"/>
      <c r="H922" s="157"/>
      <c r="I922" s="157"/>
      <c r="J922" s="157"/>
      <c r="K922" s="157"/>
      <c r="L922" s="157"/>
      <c r="M922" s="157"/>
      <c r="N922" s="157"/>
    </row>
    <row r="923" spans="2:14">
      <c r="B923" s="157"/>
      <c r="C923" s="187"/>
      <c r="D923" s="555"/>
      <c r="E923" s="663"/>
      <c r="F923" s="513"/>
      <c r="G923" s="157"/>
      <c r="H923" s="157"/>
      <c r="I923" s="157"/>
      <c r="J923" s="157"/>
      <c r="K923" s="157"/>
      <c r="L923" s="157"/>
      <c r="M923" s="157"/>
      <c r="N923" s="157"/>
    </row>
    <row r="924" spans="2:14">
      <c r="B924" s="157"/>
      <c r="C924" s="187"/>
      <c r="D924" s="555"/>
      <c r="E924" s="663"/>
      <c r="F924" s="513"/>
      <c r="G924" s="157"/>
      <c r="H924" s="157"/>
      <c r="I924" s="157"/>
      <c r="J924" s="157"/>
      <c r="K924" s="157"/>
      <c r="L924" s="157"/>
      <c r="M924" s="157"/>
      <c r="N924" s="157"/>
    </row>
    <row r="925" spans="2:14">
      <c r="B925" s="157"/>
      <c r="C925" s="187"/>
      <c r="D925" s="555"/>
      <c r="E925" s="663"/>
      <c r="F925" s="513"/>
      <c r="G925" s="157"/>
      <c r="H925" s="157"/>
      <c r="I925" s="157"/>
      <c r="J925" s="157"/>
      <c r="K925" s="157"/>
      <c r="L925" s="157"/>
      <c r="M925" s="157"/>
      <c r="N925" s="157"/>
    </row>
    <row r="926" spans="2:14">
      <c r="B926" s="157"/>
      <c r="C926" s="187"/>
      <c r="D926" s="555"/>
      <c r="E926" s="663"/>
      <c r="F926" s="513"/>
      <c r="G926" s="157"/>
      <c r="H926" s="157"/>
      <c r="I926" s="157"/>
      <c r="J926" s="157"/>
      <c r="K926" s="157"/>
      <c r="L926" s="157"/>
      <c r="M926" s="157"/>
      <c r="N926" s="157"/>
    </row>
    <row r="927" spans="2:14">
      <c r="B927" s="157"/>
      <c r="C927" s="187"/>
      <c r="D927" s="555"/>
      <c r="E927" s="663"/>
      <c r="F927" s="513"/>
      <c r="G927" s="157"/>
      <c r="H927" s="157"/>
      <c r="I927" s="157"/>
      <c r="J927" s="157"/>
      <c r="K927" s="157"/>
      <c r="L927" s="157"/>
      <c r="M927" s="157"/>
      <c r="N927" s="157"/>
    </row>
    <row r="928" spans="2:14">
      <c r="B928" s="157"/>
      <c r="C928" s="187"/>
      <c r="D928" s="555"/>
      <c r="E928" s="663"/>
      <c r="F928" s="513"/>
      <c r="G928" s="157"/>
      <c r="H928" s="157"/>
      <c r="I928" s="157"/>
      <c r="J928" s="157"/>
      <c r="K928" s="157"/>
      <c r="L928" s="157"/>
      <c r="M928" s="157"/>
      <c r="N928" s="157"/>
    </row>
    <row r="929" spans="2:14">
      <c r="B929" s="157"/>
      <c r="C929" s="187"/>
      <c r="D929" s="555"/>
      <c r="E929" s="663"/>
      <c r="F929" s="513"/>
      <c r="G929" s="157"/>
      <c r="H929" s="157"/>
      <c r="I929" s="157"/>
      <c r="J929" s="157"/>
      <c r="K929" s="157"/>
      <c r="L929" s="157"/>
      <c r="M929" s="157"/>
      <c r="N929" s="157"/>
    </row>
    <row r="930" spans="2:14">
      <c r="B930" s="157"/>
      <c r="C930" s="187"/>
      <c r="D930" s="555"/>
      <c r="E930" s="663"/>
      <c r="F930" s="513"/>
      <c r="G930" s="157"/>
      <c r="H930" s="157"/>
      <c r="I930" s="157"/>
      <c r="J930" s="157"/>
      <c r="K930" s="157"/>
      <c r="L930" s="157"/>
      <c r="M930" s="157"/>
      <c r="N930" s="157"/>
    </row>
    <row r="931" spans="2:14">
      <c r="B931" s="157"/>
      <c r="C931" s="187"/>
      <c r="D931" s="555"/>
      <c r="E931" s="663"/>
      <c r="F931" s="513"/>
      <c r="G931" s="157"/>
      <c r="H931" s="157"/>
      <c r="I931" s="157"/>
      <c r="J931" s="157"/>
      <c r="K931" s="157"/>
      <c r="L931" s="157"/>
      <c r="M931" s="157"/>
      <c r="N931" s="157"/>
    </row>
    <row r="932" spans="2:14">
      <c r="B932" s="157"/>
      <c r="C932" s="187"/>
      <c r="D932" s="555"/>
      <c r="E932" s="663"/>
      <c r="F932" s="513"/>
      <c r="G932" s="157"/>
      <c r="H932" s="157"/>
      <c r="I932" s="157"/>
      <c r="J932" s="157"/>
      <c r="K932" s="157"/>
      <c r="L932" s="157"/>
      <c r="M932" s="157"/>
      <c r="N932" s="157"/>
    </row>
    <row r="933" spans="2:14">
      <c r="G933" s="157"/>
      <c r="H933" s="157"/>
      <c r="I933" s="157"/>
      <c r="J933" s="157"/>
      <c r="K933" s="157"/>
      <c r="L933" s="157"/>
      <c r="M933" s="157"/>
      <c r="N933" s="157"/>
    </row>
    <row r="934" spans="2:14">
      <c r="G934" s="157"/>
      <c r="H934" s="157"/>
      <c r="I934" s="157"/>
      <c r="J934" s="157"/>
      <c r="K934" s="157"/>
      <c r="L934" s="157"/>
      <c r="M934" s="157"/>
      <c r="N934" s="157"/>
    </row>
    <row r="935" spans="2:14">
      <c r="G935" s="157"/>
      <c r="H935" s="157"/>
      <c r="I935" s="157"/>
      <c r="J935" s="157"/>
      <c r="K935" s="157"/>
      <c r="L935" s="157"/>
      <c r="M935" s="157"/>
      <c r="N935" s="157"/>
    </row>
    <row r="936" spans="2:14">
      <c r="G936" s="157"/>
      <c r="H936" s="157"/>
      <c r="I936" s="157"/>
      <c r="J936" s="157"/>
      <c r="K936" s="157"/>
      <c r="L936" s="157"/>
      <c r="M936" s="157"/>
      <c r="N936" s="157"/>
    </row>
    <row r="937" spans="2:14">
      <c r="G937" s="157"/>
      <c r="H937" s="157"/>
      <c r="I937" s="157"/>
      <c r="J937" s="157"/>
      <c r="K937" s="157"/>
      <c r="L937" s="157"/>
      <c r="M937" s="157"/>
      <c r="N937" s="157"/>
    </row>
    <row r="938" spans="2:14">
      <c r="G938" s="157"/>
      <c r="H938" s="157"/>
      <c r="I938" s="157"/>
      <c r="J938" s="157"/>
      <c r="K938" s="157"/>
      <c r="L938" s="157"/>
      <c r="M938" s="157"/>
      <c r="N938" s="157"/>
    </row>
    <row r="939" spans="2:14">
      <c r="G939" s="157"/>
      <c r="H939" s="157"/>
      <c r="I939" s="157"/>
      <c r="J939" s="157"/>
      <c r="K939" s="157"/>
      <c r="L939" s="157"/>
      <c r="M939" s="157"/>
      <c r="N939" s="157"/>
    </row>
    <row r="940" spans="2:14">
      <c r="G940" s="157"/>
      <c r="H940" s="157"/>
      <c r="I940" s="157"/>
      <c r="J940" s="157"/>
      <c r="K940" s="157"/>
      <c r="L940" s="157"/>
      <c r="M940" s="157"/>
      <c r="N940" s="157"/>
    </row>
    <row r="941" spans="2:14">
      <c r="G941" s="157"/>
      <c r="H941" s="157"/>
      <c r="I941" s="157"/>
      <c r="J941" s="157"/>
      <c r="K941" s="157"/>
      <c r="L941" s="157"/>
      <c r="M941" s="157"/>
      <c r="N941" s="157"/>
    </row>
    <row r="942" spans="2:14">
      <c r="G942" s="157"/>
      <c r="H942" s="157"/>
      <c r="I942" s="157"/>
      <c r="J942" s="157"/>
      <c r="K942" s="157"/>
      <c r="L942" s="157"/>
      <c r="M942" s="157"/>
      <c r="N942" s="157"/>
    </row>
    <row r="943" spans="2:14">
      <c r="G943" s="157"/>
      <c r="H943" s="157"/>
      <c r="I943" s="157"/>
      <c r="J943" s="157"/>
      <c r="K943" s="157"/>
      <c r="L943" s="157"/>
      <c r="M943" s="157"/>
      <c r="N943" s="157"/>
    </row>
    <row r="944" spans="2:14">
      <c r="G944" s="157"/>
      <c r="H944" s="157"/>
      <c r="I944" s="157"/>
      <c r="J944" s="157"/>
      <c r="K944" s="157"/>
      <c r="L944" s="157"/>
      <c r="M944" s="157"/>
      <c r="N944" s="157"/>
    </row>
    <row r="945" spans="7:14">
      <c r="G945" s="157"/>
      <c r="H945" s="157"/>
      <c r="I945" s="157"/>
      <c r="J945" s="157"/>
      <c r="K945" s="157"/>
      <c r="L945" s="157"/>
      <c r="M945" s="157"/>
      <c r="N945" s="157"/>
    </row>
    <row r="946" spans="7:14">
      <c r="G946" s="157"/>
      <c r="H946" s="157"/>
      <c r="I946" s="157"/>
      <c r="J946" s="157"/>
      <c r="K946" s="157"/>
      <c r="L946" s="157"/>
      <c r="M946" s="157"/>
      <c r="N946" s="157"/>
    </row>
    <row r="947" spans="7:14">
      <c r="G947" s="157"/>
      <c r="H947" s="157"/>
      <c r="I947" s="157"/>
      <c r="J947" s="157"/>
      <c r="K947" s="157"/>
      <c r="L947" s="157"/>
      <c r="M947" s="157"/>
      <c r="N947" s="157"/>
    </row>
    <row r="948" spans="7:14">
      <c r="G948" s="157"/>
      <c r="H948" s="157"/>
      <c r="I948" s="157"/>
      <c r="J948" s="157"/>
      <c r="K948" s="157"/>
      <c r="L948" s="157"/>
      <c r="M948" s="157"/>
      <c r="N948" s="157"/>
    </row>
    <row r="949" spans="7:14">
      <c r="G949" s="157"/>
      <c r="H949" s="157"/>
      <c r="I949" s="157"/>
      <c r="J949" s="157"/>
      <c r="K949" s="157"/>
      <c r="L949" s="157"/>
      <c r="M949" s="157"/>
      <c r="N949" s="157"/>
    </row>
    <row r="950" spans="7:14">
      <c r="G950" s="157"/>
      <c r="H950" s="157"/>
      <c r="I950" s="157"/>
      <c r="J950" s="157"/>
      <c r="K950" s="157"/>
      <c r="L950" s="157"/>
      <c r="M950" s="157"/>
      <c r="N950" s="157"/>
    </row>
    <row r="951" spans="7:14">
      <c r="G951" s="157"/>
      <c r="H951" s="157"/>
      <c r="I951" s="157"/>
      <c r="J951" s="157"/>
      <c r="K951" s="157"/>
      <c r="L951" s="157"/>
      <c r="M951" s="157"/>
      <c r="N951" s="157"/>
    </row>
    <row r="952" spans="7:14">
      <c r="G952" s="157"/>
      <c r="H952" s="157"/>
      <c r="I952" s="157"/>
      <c r="J952" s="157"/>
      <c r="K952" s="157"/>
      <c r="L952" s="157"/>
      <c r="M952" s="157"/>
      <c r="N952" s="157"/>
    </row>
    <row r="953" spans="7:14">
      <c r="G953" s="157"/>
      <c r="H953" s="157"/>
      <c r="I953" s="157"/>
      <c r="J953" s="157"/>
      <c r="K953" s="157"/>
      <c r="L953" s="157"/>
      <c r="M953" s="157"/>
      <c r="N953" s="157"/>
    </row>
    <row r="954" spans="7:14">
      <c r="G954" s="157"/>
      <c r="H954" s="157"/>
      <c r="I954" s="157"/>
      <c r="J954" s="157"/>
      <c r="K954" s="157"/>
      <c r="L954" s="157"/>
      <c r="M954" s="157"/>
      <c r="N954" s="157"/>
    </row>
    <row r="955" spans="7:14">
      <c r="G955" s="157"/>
      <c r="H955" s="157"/>
      <c r="I955" s="157"/>
      <c r="J955" s="157"/>
      <c r="K955" s="157"/>
      <c r="L955" s="157"/>
      <c r="M955" s="157"/>
      <c r="N955" s="157"/>
    </row>
    <row r="956" spans="7:14">
      <c r="G956" s="157"/>
      <c r="H956" s="157"/>
      <c r="I956" s="157"/>
      <c r="J956" s="157"/>
      <c r="K956" s="157"/>
      <c r="L956" s="157"/>
      <c r="M956" s="157"/>
      <c r="N956" s="157"/>
    </row>
    <row r="957" spans="7:14">
      <c r="G957" s="157"/>
      <c r="H957" s="157"/>
      <c r="I957" s="157"/>
      <c r="J957" s="157"/>
      <c r="K957" s="157"/>
      <c r="L957" s="157"/>
      <c r="M957" s="157"/>
      <c r="N957" s="157"/>
    </row>
    <row r="958" spans="7:14">
      <c r="G958" s="157"/>
      <c r="H958" s="157"/>
      <c r="I958" s="157"/>
      <c r="J958" s="157"/>
      <c r="K958" s="157"/>
      <c r="L958" s="157"/>
      <c r="M958" s="157"/>
      <c r="N958" s="157"/>
    </row>
    <row r="959" spans="7:14">
      <c r="G959" s="157"/>
      <c r="H959" s="157"/>
      <c r="I959" s="157"/>
      <c r="J959" s="157"/>
      <c r="K959" s="157"/>
      <c r="L959" s="157"/>
      <c r="M959" s="157"/>
      <c r="N959" s="157"/>
    </row>
    <row r="960" spans="7:14">
      <c r="G960" s="157"/>
      <c r="H960" s="157"/>
      <c r="I960" s="157"/>
      <c r="J960" s="157"/>
      <c r="K960" s="157"/>
      <c r="L960" s="157"/>
      <c r="M960" s="157"/>
      <c r="N960" s="157"/>
    </row>
    <row r="961" spans="7:14">
      <c r="G961" s="157"/>
      <c r="H961" s="157"/>
      <c r="I961" s="157"/>
      <c r="J961" s="157"/>
      <c r="K961" s="157"/>
      <c r="L961" s="157"/>
      <c r="M961" s="157"/>
      <c r="N961" s="157"/>
    </row>
    <row r="962" spans="7:14">
      <c r="G962" s="157"/>
      <c r="H962" s="157"/>
      <c r="I962" s="157"/>
      <c r="J962" s="157"/>
      <c r="K962" s="157"/>
      <c r="L962" s="157"/>
      <c r="M962" s="157"/>
      <c r="N962" s="157"/>
    </row>
    <row r="963" spans="7:14">
      <c r="G963" s="157"/>
      <c r="H963" s="157"/>
      <c r="I963" s="157"/>
      <c r="J963" s="157"/>
      <c r="K963" s="157"/>
      <c r="L963" s="157"/>
      <c r="M963" s="157"/>
      <c r="N963" s="157"/>
    </row>
    <row r="964" spans="7:14">
      <c r="G964" s="157"/>
      <c r="H964" s="157"/>
      <c r="I964" s="157"/>
      <c r="J964" s="157"/>
      <c r="K964" s="157"/>
      <c r="L964" s="157"/>
      <c r="M964" s="157"/>
      <c r="N964" s="157"/>
    </row>
    <row r="965" spans="7:14">
      <c r="G965" s="157"/>
      <c r="H965" s="157"/>
      <c r="I965" s="157"/>
      <c r="J965" s="157"/>
      <c r="K965" s="157"/>
      <c r="L965" s="157"/>
      <c r="M965" s="157"/>
      <c r="N965" s="157"/>
    </row>
    <row r="966" spans="7:14">
      <c r="G966" s="157"/>
      <c r="H966" s="157"/>
      <c r="I966" s="157"/>
      <c r="J966" s="157"/>
      <c r="K966" s="157"/>
      <c r="L966" s="157"/>
      <c r="M966" s="157"/>
      <c r="N966" s="157"/>
    </row>
    <row r="967" spans="7:14">
      <c r="G967" s="157"/>
      <c r="H967" s="157"/>
      <c r="I967" s="157"/>
      <c r="J967" s="157"/>
      <c r="K967" s="157"/>
      <c r="L967" s="157"/>
      <c r="M967" s="157"/>
      <c r="N967" s="157"/>
    </row>
    <row r="968" spans="7:14">
      <c r="G968" s="157"/>
      <c r="H968" s="157"/>
      <c r="I968" s="157"/>
      <c r="J968" s="157"/>
      <c r="K968" s="157"/>
      <c r="L968" s="157"/>
      <c r="M968" s="157"/>
      <c r="N968" s="157"/>
    </row>
    <row r="969" spans="7:14">
      <c r="G969" s="157"/>
      <c r="H969" s="157"/>
      <c r="I969" s="157"/>
      <c r="J969" s="157"/>
      <c r="K969" s="157"/>
      <c r="L969" s="157"/>
      <c r="M969" s="157"/>
      <c r="N969" s="157"/>
    </row>
    <row r="970" spans="7:14">
      <c r="G970" s="157"/>
      <c r="H970" s="157"/>
      <c r="I970" s="157"/>
      <c r="J970" s="157"/>
      <c r="K970" s="157"/>
      <c r="L970" s="157"/>
      <c r="M970" s="157"/>
      <c r="N970" s="157"/>
    </row>
    <row r="971" spans="7:14">
      <c r="G971" s="157"/>
      <c r="H971" s="157"/>
      <c r="I971" s="157"/>
      <c r="J971" s="157"/>
      <c r="K971" s="157"/>
      <c r="L971" s="157"/>
      <c r="M971" s="157"/>
      <c r="N971" s="157"/>
    </row>
    <row r="972" spans="7:14">
      <c r="G972" s="157"/>
      <c r="H972" s="157"/>
      <c r="I972" s="157"/>
      <c r="J972" s="157"/>
      <c r="K972" s="157"/>
      <c r="L972" s="157"/>
      <c r="M972" s="157"/>
      <c r="N972" s="157"/>
    </row>
    <row r="973" spans="7:14">
      <c r="G973" s="157"/>
      <c r="H973" s="157"/>
      <c r="I973" s="157"/>
      <c r="J973" s="157"/>
      <c r="K973" s="157"/>
      <c r="L973" s="157"/>
      <c r="M973" s="157"/>
      <c r="N973" s="157"/>
    </row>
    <row r="974" spans="7:14">
      <c r="G974" s="157"/>
      <c r="H974" s="157"/>
      <c r="I974" s="157"/>
      <c r="J974" s="157"/>
      <c r="K974" s="157"/>
      <c r="L974" s="157"/>
      <c r="M974" s="157"/>
      <c r="N974" s="157"/>
    </row>
    <row r="975" spans="7:14">
      <c r="G975" s="157"/>
      <c r="H975" s="157"/>
      <c r="I975" s="157"/>
      <c r="J975" s="157"/>
      <c r="K975" s="157"/>
      <c r="L975" s="157"/>
      <c r="M975" s="157"/>
      <c r="N975" s="157"/>
    </row>
    <row r="976" spans="7:14">
      <c r="G976" s="157"/>
      <c r="H976" s="157"/>
      <c r="I976" s="157"/>
      <c r="J976" s="157"/>
      <c r="K976" s="157"/>
      <c r="L976" s="157"/>
      <c r="M976" s="157"/>
      <c r="N976" s="157"/>
    </row>
    <row r="977" spans="7:14">
      <c r="G977" s="157"/>
      <c r="H977" s="157"/>
      <c r="I977" s="157"/>
      <c r="J977" s="157"/>
      <c r="K977" s="157"/>
      <c r="L977" s="157"/>
      <c r="M977" s="157"/>
      <c r="N977" s="157"/>
    </row>
    <row r="978" spans="7:14">
      <c r="G978" s="157"/>
      <c r="H978" s="157"/>
      <c r="I978" s="157"/>
      <c r="J978" s="157"/>
      <c r="K978" s="157"/>
      <c r="L978" s="157"/>
      <c r="M978" s="157"/>
      <c r="N978" s="157"/>
    </row>
    <row r="979" spans="7:14">
      <c r="G979" s="157"/>
      <c r="H979" s="157"/>
      <c r="I979" s="157"/>
      <c r="J979" s="157"/>
      <c r="K979" s="157"/>
      <c r="L979" s="157"/>
      <c r="M979" s="157"/>
      <c r="N979" s="157"/>
    </row>
    <row r="980" spans="7:14">
      <c r="G980" s="157"/>
      <c r="H980" s="157"/>
      <c r="I980" s="157"/>
      <c r="J980" s="157"/>
      <c r="K980" s="157"/>
      <c r="L980" s="157"/>
      <c r="M980" s="157"/>
      <c r="N980" s="157"/>
    </row>
    <row r="981" spans="7:14">
      <c r="G981" s="157"/>
      <c r="H981" s="157"/>
      <c r="I981" s="157"/>
      <c r="J981" s="157"/>
      <c r="K981" s="157"/>
      <c r="L981" s="157"/>
      <c r="M981" s="157"/>
      <c r="N981" s="157"/>
    </row>
    <row r="982" spans="7:14">
      <c r="G982" s="157"/>
      <c r="H982" s="157"/>
      <c r="I982" s="157"/>
      <c r="J982" s="157"/>
      <c r="K982" s="157"/>
      <c r="L982" s="157"/>
      <c r="M982" s="157"/>
      <c r="N982" s="157"/>
    </row>
    <row r="983" spans="7:14">
      <c r="G983" s="157"/>
      <c r="H983" s="157"/>
      <c r="I983" s="157"/>
      <c r="J983" s="157"/>
      <c r="K983" s="157"/>
      <c r="L983" s="157"/>
      <c r="M983" s="157"/>
      <c r="N983" s="157"/>
    </row>
    <row r="984" spans="7:14">
      <c r="G984" s="157"/>
      <c r="H984" s="157"/>
      <c r="I984" s="157"/>
      <c r="J984" s="157"/>
      <c r="K984" s="157"/>
      <c r="L984" s="157"/>
      <c r="M984" s="157"/>
      <c r="N984" s="157"/>
    </row>
    <row r="985" spans="7:14">
      <c r="G985" s="157"/>
      <c r="H985" s="157"/>
      <c r="I985" s="157"/>
      <c r="J985" s="157"/>
      <c r="K985" s="157"/>
      <c r="L985" s="157"/>
      <c r="M985" s="157"/>
      <c r="N985" s="157"/>
    </row>
    <row r="986" spans="7:14">
      <c r="G986" s="157"/>
      <c r="H986" s="157"/>
      <c r="I986" s="157"/>
      <c r="J986" s="157"/>
      <c r="K986" s="157"/>
      <c r="L986" s="157"/>
      <c r="M986" s="157"/>
      <c r="N986" s="157"/>
    </row>
    <row r="987" spans="7:14">
      <c r="G987" s="157"/>
      <c r="H987" s="157"/>
      <c r="I987" s="157"/>
      <c r="J987" s="157"/>
      <c r="K987" s="157"/>
      <c r="L987" s="157"/>
      <c r="M987" s="157"/>
      <c r="N987" s="157"/>
    </row>
    <row r="988" spans="7:14">
      <c r="G988" s="157"/>
      <c r="H988" s="157"/>
      <c r="I988" s="157"/>
      <c r="J988" s="157"/>
      <c r="K988" s="157"/>
      <c r="L988" s="157"/>
      <c r="M988" s="157"/>
      <c r="N988" s="157"/>
    </row>
    <row r="989" spans="7:14">
      <c r="G989" s="157"/>
      <c r="H989" s="157"/>
      <c r="I989" s="157"/>
      <c r="J989" s="157"/>
      <c r="K989" s="157"/>
      <c r="L989" s="157"/>
      <c r="M989" s="157"/>
      <c r="N989" s="157"/>
    </row>
    <row r="990" spans="7:14">
      <c r="G990" s="157"/>
      <c r="H990" s="157"/>
      <c r="I990" s="157"/>
      <c r="J990" s="157"/>
      <c r="K990" s="157"/>
      <c r="L990" s="157"/>
      <c r="M990" s="157"/>
      <c r="N990" s="157"/>
    </row>
    <row r="991" spans="7:14">
      <c r="G991" s="157"/>
      <c r="H991" s="157"/>
      <c r="I991" s="157"/>
      <c r="J991" s="157"/>
      <c r="K991" s="157"/>
      <c r="L991" s="157"/>
      <c r="M991" s="157"/>
      <c r="N991" s="157"/>
    </row>
    <row r="992" spans="7:14">
      <c r="G992" s="157"/>
      <c r="H992" s="157"/>
      <c r="I992" s="157"/>
      <c r="J992" s="157"/>
      <c r="K992" s="157"/>
      <c r="L992" s="157"/>
      <c r="M992" s="157"/>
      <c r="N992" s="157"/>
    </row>
    <row r="993" spans="7:14">
      <c r="G993" s="157"/>
      <c r="H993" s="157"/>
      <c r="I993" s="157"/>
      <c r="J993" s="157"/>
      <c r="K993" s="157"/>
      <c r="L993" s="157"/>
      <c r="M993" s="157"/>
      <c r="N993" s="157"/>
    </row>
    <row r="994" spans="7:14">
      <c r="G994" s="157"/>
      <c r="H994" s="157"/>
      <c r="I994" s="157"/>
      <c r="J994" s="157"/>
      <c r="K994" s="157"/>
      <c r="L994" s="157"/>
      <c r="M994" s="157"/>
      <c r="N994" s="157"/>
    </row>
    <row r="995" spans="7:14">
      <c r="G995" s="157"/>
      <c r="H995" s="157"/>
      <c r="I995" s="157"/>
      <c r="J995" s="157"/>
      <c r="K995" s="157"/>
      <c r="L995" s="157"/>
      <c r="M995" s="157"/>
      <c r="N995" s="157"/>
    </row>
    <row r="996" spans="7:14">
      <c r="G996" s="157"/>
      <c r="H996" s="157"/>
      <c r="I996" s="157"/>
      <c r="J996" s="157"/>
      <c r="K996" s="157"/>
      <c r="L996" s="157"/>
      <c r="M996" s="157"/>
      <c r="N996" s="157"/>
    </row>
    <row r="997" spans="7:14">
      <c r="G997" s="157"/>
      <c r="H997" s="157"/>
      <c r="I997" s="157"/>
      <c r="J997" s="157"/>
      <c r="K997" s="157"/>
      <c r="L997" s="157"/>
      <c r="M997" s="157"/>
      <c r="N997" s="157"/>
    </row>
    <row r="998" spans="7:14">
      <c r="G998" s="157"/>
      <c r="H998" s="157"/>
      <c r="I998" s="157"/>
      <c r="J998" s="157"/>
      <c r="K998" s="157"/>
      <c r="L998" s="157"/>
      <c r="M998" s="157"/>
      <c r="N998" s="157"/>
    </row>
    <row r="999" spans="7:14">
      <c r="G999" s="157"/>
      <c r="H999" s="157"/>
      <c r="I999" s="157"/>
      <c r="J999" s="157"/>
      <c r="K999" s="157"/>
      <c r="L999" s="157"/>
      <c r="M999" s="157"/>
      <c r="N999" s="157"/>
    </row>
    <row r="1000" spans="7:14">
      <c r="G1000" s="157"/>
      <c r="H1000" s="157"/>
      <c r="I1000" s="157"/>
      <c r="J1000" s="157"/>
      <c r="K1000" s="157"/>
      <c r="L1000" s="157"/>
      <c r="M1000" s="157"/>
      <c r="N1000" s="157"/>
    </row>
    <row r="1001" spans="7:14">
      <c r="G1001" s="157"/>
      <c r="H1001" s="157"/>
      <c r="I1001" s="157"/>
      <c r="J1001" s="157"/>
      <c r="K1001" s="157"/>
      <c r="L1001" s="157"/>
      <c r="M1001" s="157"/>
      <c r="N1001" s="157"/>
    </row>
    <row r="1002" spans="7:14">
      <c r="G1002" s="157"/>
      <c r="H1002" s="157"/>
      <c r="I1002" s="157"/>
      <c r="J1002" s="157"/>
      <c r="K1002" s="157"/>
      <c r="L1002" s="157"/>
      <c r="M1002" s="157"/>
      <c r="N1002" s="157"/>
    </row>
    <row r="1003" spans="7:14">
      <c r="G1003" s="157"/>
      <c r="H1003" s="157"/>
      <c r="I1003" s="157"/>
      <c r="J1003" s="157"/>
      <c r="K1003" s="157"/>
      <c r="L1003" s="157"/>
      <c r="M1003" s="157"/>
      <c r="N1003" s="157"/>
    </row>
    <row r="1004" spans="7:14">
      <c r="G1004" s="157"/>
      <c r="H1004" s="157"/>
      <c r="I1004" s="157"/>
      <c r="J1004" s="157"/>
      <c r="K1004" s="157"/>
      <c r="L1004" s="157"/>
      <c r="M1004" s="157"/>
      <c r="N1004" s="157"/>
    </row>
    <row r="1005" spans="7:14">
      <c r="G1005" s="157"/>
      <c r="H1005" s="157"/>
      <c r="I1005" s="157"/>
      <c r="J1005" s="157"/>
      <c r="K1005" s="157"/>
      <c r="L1005" s="157"/>
      <c r="M1005" s="157"/>
      <c r="N1005" s="157"/>
    </row>
    <row r="1006" spans="7:14">
      <c r="G1006" s="157"/>
      <c r="H1006" s="157"/>
      <c r="I1006" s="157"/>
      <c r="J1006" s="157"/>
      <c r="K1006" s="157"/>
      <c r="L1006" s="157"/>
      <c r="M1006" s="157"/>
      <c r="N1006" s="157"/>
    </row>
    <row r="1007" spans="7:14">
      <c r="G1007" s="157"/>
      <c r="H1007" s="157"/>
      <c r="I1007" s="157"/>
      <c r="J1007" s="157"/>
      <c r="K1007" s="157"/>
      <c r="L1007" s="157"/>
      <c r="M1007" s="157"/>
      <c r="N1007" s="157"/>
    </row>
    <row r="1008" spans="7:14">
      <c r="G1008" s="157"/>
      <c r="H1008" s="157"/>
      <c r="I1008" s="157"/>
      <c r="J1008" s="157"/>
      <c r="K1008" s="157"/>
      <c r="L1008" s="157"/>
      <c r="M1008" s="157"/>
      <c r="N1008" s="157"/>
    </row>
    <row r="1009" spans="7:14">
      <c r="G1009" s="157"/>
      <c r="H1009" s="157"/>
      <c r="I1009" s="157"/>
      <c r="J1009" s="157"/>
      <c r="K1009" s="157"/>
      <c r="L1009" s="157"/>
      <c r="M1009" s="157"/>
      <c r="N1009" s="157"/>
    </row>
    <row r="1010" spans="7:14">
      <c r="G1010" s="157"/>
      <c r="H1010" s="157"/>
      <c r="I1010" s="157"/>
      <c r="J1010" s="157"/>
      <c r="K1010" s="157"/>
      <c r="L1010" s="157"/>
      <c r="M1010" s="157"/>
      <c r="N1010" s="157"/>
    </row>
    <row r="1011" spans="7:14">
      <c r="G1011" s="157"/>
      <c r="H1011" s="157"/>
      <c r="I1011" s="157"/>
      <c r="J1011" s="157"/>
      <c r="K1011" s="157"/>
      <c r="L1011" s="157"/>
      <c r="M1011" s="157"/>
      <c r="N1011" s="157"/>
    </row>
    <row r="1012" spans="7:14">
      <c r="G1012" s="157"/>
      <c r="H1012" s="157"/>
      <c r="I1012" s="157"/>
      <c r="J1012" s="157"/>
      <c r="K1012" s="157"/>
      <c r="L1012" s="157"/>
      <c r="M1012" s="157"/>
      <c r="N1012" s="157"/>
    </row>
    <row r="1013" spans="7:14">
      <c r="G1013" s="157"/>
      <c r="H1013" s="157"/>
      <c r="I1013" s="157"/>
      <c r="J1013" s="157"/>
      <c r="K1013" s="157"/>
      <c r="L1013" s="157"/>
      <c r="M1013" s="157"/>
      <c r="N1013" s="157"/>
    </row>
    <row r="1014" spans="7:14">
      <c r="G1014" s="157"/>
      <c r="H1014" s="157"/>
      <c r="I1014" s="157"/>
      <c r="J1014" s="157"/>
      <c r="K1014" s="157"/>
      <c r="L1014" s="157"/>
      <c r="M1014" s="157"/>
      <c r="N1014" s="157"/>
    </row>
    <row r="1015" spans="7:14">
      <c r="G1015" s="157"/>
      <c r="H1015" s="157"/>
      <c r="I1015" s="157"/>
      <c r="J1015" s="157"/>
      <c r="K1015" s="157"/>
      <c r="L1015" s="157"/>
      <c r="M1015" s="157"/>
      <c r="N1015" s="157"/>
    </row>
    <row r="1016" spans="7:14">
      <c r="G1016" s="157"/>
      <c r="H1016" s="157"/>
      <c r="I1016" s="157"/>
      <c r="J1016" s="157"/>
      <c r="K1016" s="157"/>
      <c r="L1016" s="157"/>
      <c r="M1016" s="157"/>
      <c r="N1016" s="157"/>
    </row>
    <row r="1017" spans="7:14">
      <c r="G1017" s="157"/>
      <c r="H1017" s="157"/>
      <c r="I1017" s="157"/>
      <c r="J1017" s="157"/>
      <c r="K1017" s="157"/>
      <c r="L1017" s="157"/>
      <c r="M1017" s="157"/>
      <c r="N1017" s="157"/>
    </row>
    <row r="1018" spans="7:14">
      <c r="G1018" s="157"/>
      <c r="H1018" s="157"/>
      <c r="I1018" s="157"/>
      <c r="J1018" s="157"/>
      <c r="K1018" s="157"/>
      <c r="L1018" s="157"/>
      <c r="M1018" s="157"/>
      <c r="N1018" s="157"/>
    </row>
    <row r="1019" spans="7:14">
      <c r="G1019" s="157"/>
      <c r="H1019" s="157"/>
      <c r="I1019" s="157"/>
      <c r="J1019" s="157"/>
      <c r="K1019" s="157"/>
      <c r="L1019" s="157"/>
      <c r="M1019" s="157"/>
      <c r="N1019" s="157"/>
    </row>
    <row r="1020" spans="7:14">
      <c r="G1020" s="157"/>
      <c r="H1020" s="157"/>
      <c r="I1020" s="157"/>
      <c r="J1020" s="157"/>
      <c r="K1020" s="157"/>
      <c r="L1020" s="157"/>
      <c r="M1020" s="157"/>
      <c r="N1020" s="157"/>
    </row>
    <row r="1021" spans="7:14">
      <c r="G1021" s="157"/>
      <c r="H1021" s="157"/>
      <c r="I1021" s="157"/>
      <c r="J1021" s="157"/>
      <c r="K1021" s="157"/>
      <c r="L1021" s="157"/>
      <c r="M1021" s="157"/>
      <c r="N1021" s="157"/>
    </row>
    <row r="1022" spans="7:14">
      <c r="G1022" s="157"/>
      <c r="H1022" s="157"/>
      <c r="I1022" s="157"/>
      <c r="J1022" s="157"/>
      <c r="K1022" s="157"/>
      <c r="L1022" s="157"/>
      <c r="M1022" s="157"/>
      <c r="N1022" s="157"/>
    </row>
    <row r="1023" spans="7:14">
      <c r="G1023" s="157"/>
      <c r="H1023" s="157"/>
      <c r="I1023" s="157"/>
      <c r="J1023" s="157"/>
      <c r="K1023" s="157"/>
      <c r="L1023" s="157"/>
      <c r="M1023" s="157"/>
      <c r="N1023" s="157"/>
    </row>
    <row r="1024" spans="7:14">
      <c r="G1024" s="157"/>
      <c r="H1024" s="157"/>
      <c r="I1024" s="157"/>
      <c r="J1024" s="157"/>
      <c r="K1024" s="157"/>
      <c r="L1024" s="157"/>
      <c r="M1024" s="157"/>
      <c r="N1024" s="157"/>
    </row>
    <row r="1025" spans="7:14">
      <c r="G1025" s="157"/>
      <c r="H1025" s="157"/>
      <c r="I1025" s="157"/>
      <c r="J1025" s="157"/>
      <c r="K1025" s="157"/>
      <c r="L1025" s="157"/>
      <c r="M1025" s="157"/>
      <c r="N1025" s="157"/>
    </row>
    <row r="1026" spans="7:14">
      <c r="G1026" s="157"/>
      <c r="H1026" s="157"/>
      <c r="I1026" s="157"/>
      <c r="J1026" s="157"/>
      <c r="K1026" s="157"/>
      <c r="L1026" s="157"/>
      <c r="M1026" s="157"/>
      <c r="N1026" s="157"/>
    </row>
    <row r="1027" spans="7:14">
      <c r="G1027" s="157"/>
      <c r="H1027" s="157"/>
      <c r="I1027" s="157"/>
      <c r="J1027" s="157"/>
      <c r="K1027" s="157"/>
      <c r="L1027" s="157"/>
      <c r="M1027" s="157"/>
      <c r="N1027" s="157"/>
    </row>
    <row r="1028" spans="7:14">
      <c r="G1028" s="157"/>
      <c r="H1028" s="157"/>
      <c r="I1028" s="157"/>
      <c r="J1028" s="157"/>
      <c r="K1028" s="157"/>
      <c r="L1028" s="157"/>
      <c r="M1028" s="157"/>
      <c r="N1028" s="157"/>
    </row>
    <row r="1029" spans="7:14">
      <c r="G1029" s="157"/>
      <c r="H1029" s="157"/>
      <c r="I1029" s="157"/>
      <c r="J1029" s="157"/>
      <c r="K1029" s="157"/>
      <c r="L1029" s="157"/>
      <c r="M1029" s="157"/>
      <c r="N1029" s="157"/>
    </row>
    <row r="1030" spans="7:14">
      <c r="G1030" s="157"/>
      <c r="H1030" s="157"/>
      <c r="I1030" s="157"/>
      <c r="J1030" s="157"/>
      <c r="K1030" s="157"/>
      <c r="L1030" s="157"/>
      <c r="M1030" s="157"/>
      <c r="N1030" s="157"/>
    </row>
    <row r="1031" spans="7:14">
      <c r="G1031" s="157"/>
      <c r="H1031" s="157"/>
      <c r="I1031" s="157"/>
      <c r="J1031" s="157"/>
      <c r="K1031" s="157"/>
      <c r="L1031" s="157"/>
      <c r="M1031" s="157"/>
      <c r="N1031" s="157"/>
    </row>
    <row r="1032" spans="7:14">
      <c r="G1032" s="157"/>
      <c r="H1032" s="157"/>
      <c r="I1032" s="157"/>
      <c r="J1032" s="157"/>
      <c r="K1032" s="157"/>
      <c r="L1032" s="157"/>
      <c r="M1032" s="157"/>
      <c r="N1032" s="157"/>
    </row>
    <row r="1033" spans="7:14">
      <c r="G1033" s="157"/>
      <c r="H1033" s="157"/>
      <c r="I1033" s="157"/>
      <c r="J1033" s="157"/>
      <c r="K1033" s="157"/>
      <c r="L1033" s="157"/>
      <c r="M1033" s="157"/>
      <c r="N1033" s="157"/>
    </row>
    <row r="1034" spans="7:14">
      <c r="G1034" s="157"/>
      <c r="H1034" s="157"/>
      <c r="I1034" s="157"/>
      <c r="J1034" s="157"/>
      <c r="K1034" s="157"/>
      <c r="L1034" s="157"/>
      <c r="M1034" s="157"/>
      <c r="N1034" s="157"/>
    </row>
    <row r="1035" spans="7:14">
      <c r="G1035" s="157"/>
      <c r="H1035" s="157"/>
      <c r="I1035" s="157"/>
      <c r="J1035" s="157"/>
      <c r="K1035" s="157"/>
      <c r="L1035" s="157"/>
      <c r="M1035" s="157"/>
      <c r="N1035" s="157"/>
    </row>
    <row r="1036" spans="7:14">
      <c r="G1036" s="157"/>
      <c r="H1036" s="157"/>
      <c r="I1036" s="157"/>
      <c r="J1036" s="157"/>
      <c r="K1036" s="157"/>
      <c r="L1036" s="157"/>
      <c r="M1036" s="157"/>
      <c r="N1036" s="157"/>
    </row>
    <row r="1037" spans="7:14">
      <c r="G1037" s="157"/>
      <c r="H1037" s="157"/>
      <c r="I1037" s="157"/>
      <c r="J1037" s="157"/>
      <c r="K1037" s="157"/>
      <c r="L1037" s="157"/>
      <c r="M1037" s="157"/>
      <c r="N1037" s="157"/>
    </row>
    <row r="1038" spans="7:14">
      <c r="G1038" s="157"/>
      <c r="H1038" s="157"/>
      <c r="I1038" s="157"/>
      <c r="J1038" s="157"/>
      <c r="K1038" s="157"/>
      <c r="L1038" s="157"/>
      <c r="M1038" s="157"/>
      <c r="N1038" s="157"/>
    </row>
    <row r="1039" spans="7:14">
      <c r="G1039" s="157"/>
      <c r="H1039" s="157"/>
      <c r="I1039" s="157"/>
      <c r="J1039" s="157"/>
      <c r="K1039" s="157"/>
      <c r="L1039" s="157"/>
      <c r="M1039" s="157"/>
      <c r="N1039" s="157"/>
    </row>
    <row r="1040" spans="7:14">
      <c r="G1040" s="157"/>
      <c r="H1040" s="157"/>
      <c r="I1040" s="157"/>
      <c r="J1040" s="157"/>
      <c r="K1040" s="157"/>
      <c r="L1040" s="157"/>
      <c r="M1040" s="157"/>
      <c r="N1040" s="157"/>
    </row>
    <row r="1041" spans="7:14">
      <c r="G1041" s="157"/>
      <c r="H1041" s="157"/>
      <c r="I1041" s="157"/>
      <c r="J1041" s="157"/>
      <c r="K1041" s="157"/>
      <c r="L1041" s="157"/>
      <c r="M1041" s="157"/>
      <c r="N1041" s="157"/>
    </row>
    <row r="1042" spans="7:14">
      <c r="G1042" s="157"/>
      <c r="H1042" s="157"/>
      <c r="I1042" s="157"/>
      <c r="J1042" s="157"/>
      <c r="K1042" s="157"/>
      <c r="L1042" s="157"/>
      <c r="M1042" s="157"/>
      <c r="N1042" s="157"/>
    </row>
    <row r="1043" spans="7:14">
      <c r="G1043" s="157"/>
      <c r="H1043" s="157"/>
      <c r="I1043" s="157"/>
      <c r="J1043" s="157"/>
      <c r="K1043" s="157"/>
      <c r="L1043" s="157"/>
      <c r="M1043" s="157"/>
      <c r="N1043" s="157"/>
    </row>
    <row r="1044" spans="7:14">
      <c r="G1044" s="157"/>
      <c r="H1044" s="157"/>
      <c r="I1044" s="157"/>
      <c r="J1044" s="157"/>
      <c r="K1044" s="157"/>
      <c r="L1044" s="157"/>
      <c r="M1044" s="157"/>
      <c r="N1044" s="157"/>
    </row>
    <row r="1045" spans="7:14">
      <c r="G1045" s="157"/>
      <c r="H1045" s="157"/>
      <c r="I1045" s="157"/>
      <c r="J1045" s="157"/>
      <c r="K1045" s="157"/>
      <c r="L1045" s="157"/>
      <c r="M1045" s="157"/>
      <c r="N1045" s="157"/>
    </row>
    <row r="1046" spans="7:14">
      <c r="G1046" s="157"/>
      <c r="H1046" s="157"/>
      <c r="I1046" s="157"/>
      <c r="J1046" s="157"/>
      <c r="K1046" s="157"/>
      <c r="L1046" s="157"/>
      <c r="M1046" s="157"/>
      <c r="N1046" s="157"/>
    </row>
    <row r="1047" spans="7:14">
      <c r="G1047" s="157"/>
      <c r="H1047" s="157"/>
      <c r="I1047" s="157"/>
      <c r="J1047" s="157"/>
      <c r="K1047" s="157"/>
      <c r="L1047" s="157"/>
      <c r="M1047" s="157"/>
      <c r="N1047" s="157"/>
    </row>
    <row r="1048" spans="7:14">
      <c r="G1048" s="157"/>
      <c r="H1048" s="157"/>
      <c r="I1048" s="157"/>
      <c r="J1048" s="157"/>
      <c r="K1048" s="157"/>
      <c r="L1048" s="157"/>
      <c r="M1048" s="157"/>
      <c r="N1048" s="157"/>
    </row>
    <row r="1049" spans="7:14">
      <c r="G1049" s="157"/>
      <c r="H1049" s="157"/>
      <c r="I1049" s="157"/>
      <c r="J1049" s="157"/>
      <c r="K1049" s="157"/>
      <c r="L1049" s="157"/>
      <c r="M1049" s="157"/>
      <c r="N1049" s="157"/>
    </row>
    <row r="1050" spans="7:14">
      <c r="G1050" s="157"/>
      <c r="H1050" s="157"/>
      <c r="I1050" s="157"/>
      <c r="J1050" s="157"/>
      <c r="K1050" s="157"/>
      <c r="L1050" s="157"/>
      <c r="M1050" s="157"/>
      <c r="N1050" s="157"/>
    </row>
    <row r="1051" spans="7:14">
      <c r="G1051" s="157"/>
      <c r="H1051" s="157"/>
      <c r="I1051" s="157"/>
      <c r="J1051" s="157"/>
      <c r="K1051" s="157"/>
      <c r="L1051" s="157"/>
      <c r="M1051" s="157"/>
      <c r="N1051" s="157"/>
    </row>
    <row r="1052" spans="7:14">
      <c r="G1052" s="157"/>
      <c r="H1052" s="157"/>
      <c r="I1052" s="157"/>
      <c r="J1052" s="157"/>
      <c r="K1052" s="157"/>
      <c r="L1052" s="157"/>
      <c r="M1052" s="157"/>
      <c r="N1052" s="157"/>
    </row>
    <row r="1053" spans="7:14">
      <c r="G1053" s="157"/>
      <c r="H1053" s="157"/>
      <c r="I1053" s="157"/>
      <c r="J1053" s="157"/>
      <c r="K1053" s="157"/>
      <c r="L1053" s="157"/>
      <c r="M1053" s="157"/>
      <c r="N1053" s="157"/>
    </row>
    <row r="1054" spans="7:14">
      <c r="G1054" s="157"/>
      <c r="H1054" s="157"/>
      <c r="I1054" s="157"/>
      <c r="J1054" s="157"/>
      <c r="K1054" s="157"/>
      <c r="L1054" s="157"/>
      <c r="M1054" s="157"/>
      <c r="N1054" s="157"/>
    </row>
    <row r="1055" spans="7:14">
      <c r="G1055" s="157"/>
      <c r="H1055" s="157"/>
      <c r="I1055" s="157"/>
      <c r="J1055" s="157"/>
      <c r="K1055" s="157"/>
      <c r="L1055" s="157"/>
      <c r="M1055" s="157"/>
      <c r="N1055" s="157"/>
    </row>
    <row r="1056" spans="7:14">
      <c r="G1056" s="157"/>
      <c r="H1056" s="157"/>
      <c r="I1056" s="157"/>
      <c r="J1056" s="157"/>
      <c r="K1056" s="157"/>
      <c r="L1056" s="157"/>
      <c r="M1056" s="157"/>
      <c r="N1056" s="157"/>
    </row>
    <row r="1057" spans="7:14">
      <c r="G1057" s="157"/>
      <c r="H1057" s="157"/>
      <c r="I1057" s="157"/>
      <c r="J1057" s="157"/>
      <c r="K1057" s="157"/>
      <c r="L1057" s="157"/>
      <c r="M1057" s="157"/>
      <c r="N1057" s="157"/>
    </row>
    <row r="1058" spans="7:14">
      <c r="G1058" s="157"/>
      <c r="H1058" s="157"/>
      <c r="I1058" s="157"/>
      <c r="J1058" s="157"/>
      <c r="K1058" s="157"/>
      <c r="L1058" s="157"/>
      <c r="M1058" s="157"/>
      <c r="N1058" s="157"/>
    </row>
    <row r="1059" spans="7:14">
      <c r="G1059" s="157"/>
      <c r="H1059" s="157"/>
      <c r="I1059" s="157"/>
      <c r="J1059" s="157"/>
      <c r="K1059" s="157"/>
      <c r="L1059" s="157"/>
      <c r="M1059" s="157"/>
      <c r="N1059" s="157"/>
    </row>
    <row r="1060" spans="7:14">
      <c r="G1060" s="157"/>
      <c r="H1060" s="157"/>
      <c r="I1060" s="157"/>
      <c r="J1060" s="157"/>
      <c r="K1060" s="157"/>
      <c r="L1060" s="157"/>
      <c r="M1060" s="157"/>
      <c r="N1060" s="157"/>
    </row>
    <row r="1061" spans="7:14">
      <c r="G1061" s="157"/>
      <c r="H1061" s="157"/>
      <c r="I1061" s="157"/>
      <c r="J1061" s="157"/>
      <c r="K1061" s="157"/>
      <c r="L1061" s="157"/>
      <c r="M1061" s="157"/>
      <c r="N1061" s="157"/>
    </row>
    <row r="1062" spans="7:14">
      <c r="G1062" s="157"/>
      <c r="H1062" s="157"/>
      <c r="I1062" s="157"/>
      <c r="J1062" s="157"/>
      <c r="K1062" s="157"/>
      <c r="L1062" s="157"/>
      <c r="M1062" s="157"/>
      <c r="N1062" s="157"/>
    </row>
    <row r="1063" spans="7:14">
      <c r="G1063" s="157"/>
      <c r="H1063" s="157"/>
      <c r="I1063" s="157"/>
      <c r="J1063" s="157"/>
      <c r="K1063" s="157"/>
      <c r="L1063" s="157"/>
      <c r="M1063" s="157"/>
      <c r="N1063" s="157"/>
    </row>
    <row r="1064" spans="7:14">
      <c r="G1064" s="157"/>
      <c r="H1064" s="157"/>
      <c r="I1064" s="157"/>
      <c r="J1064" s="157"/>
      <c r="K1064" s="157"/>
      <c r="L1064" s="157"/>
      <c r="M1064" s="157"/>
      <c r="N1064" s="157"/>
    </row>
    <row r="1065" spans="7:14">
      <c r="G1065" s="157"/>
      <c r="H1065" s="157"/>
      <c r="I1065" s="157"/>
      <c r="J1065" s="157"/>
      <c r="K1065" s="157"/>
      <c r="L1065" s="157"/>
      <c r="M1065" s="157"/>
      <c r="N1065" s="157"/>
    </row>
    <row r="1066" spans="7:14">
      <c r="G1066" s="157"/>
      <c r="H1066" s="157"/>
      <c r="I1066" s="157"/>
      <c r="J1066" s="157"/>
      <c r="K1066" s="157"/>
      <c r="L1066" s="157"/>
      <c r="M1066" s="157"/>
      <c r="N1066" s="157"/>
    </row>
    <row r="1067" spans="7:14">
      <c r="G1067" s="157"/>
      <c r="H1067" s="157"/>
      <c r="I1067" s="157"/>
      <c r="J1067" s="157"/>
      <c r="K1067" s="157"/>
      <c r="L1067" s="157"/>
      <c r="M1067" s="157"/>
      <c r="N1067" s="157"/>
    </row>
    <row r="1068" spans="7:14">
      <c r="G1068" s="157"/>
      <c r="H1068" s="157"/>
      <c r="I1068" s="157"/>
      <c r="J1068" s="157"/>
      <c r="K1068" s="157"/>
      <c r="L1068" s="157"/>
      <c r="M1068" s="157"/>
      <c r="N1068" s="157"/>
    </row>
    <row r="1069" spans="7:14">
      <c r="G1069" s="157"/>
      <c r="H1069" s="157"/>
      <c r="I1069" s="157"/>
      <c r="J1069" s="157"/>
      <c r="K1069" s="157"/>
      <c r="L1069" s="157"/>
      <c r="M1069" s="157"/>
      <c r="N1069" s="157"/>
    </row>
    <row r="1070" spans="7:14">
      <c r="G1070" s="157"/>
      <c r="H1070" s="157"/>
      <c r="I1070" s="157"/>
      <c r="J1070" s="157"/>
      <c r="K1070" s="157"/>
      <c r="L1070" s="157"/>
      <c r="M1070" s="157"/>
      <c r="N1070" s="157"/>
    </row>
    <row r="1071" spans="7:14">
      <c r="G1071" s="157"/>
      <c r="H1071" s="157"/>
      <c r="I1071" s="157"/>
      <c r="J1071" s="157"/>
      <c r="K1071" s="157"/>
      <c r="L1071" s="157"/>
      <c r="M1071" s="157"/>
      <c r="N1071" s="157"/>
    </row>
    <row r="1072" spans="7:14">
      <c r="G1072" s="157"/>
      <c r="H1072" s="157"/>
      <c r="I1072" s="157"/>
      <c r="J1072" s="157"/>
      <c r="K1072" s="157"/>
      <c r="L1072" s="157"/>
      <c r="M1072" s="157"/>
      <c r="N1072" s="157"/>
    </row>
    <row r="1073" spans="7:14">
      <c r="G1073" s="157"/>
      <c r="H1073" s="157"/>
      <c r="I1073" s="157"/>
      <c r="J1073" s="157"/>
      <c r="K1073" s="157"/>
      <c r="L1073" s="157"/>
      <c r="M1073" s="157"/>
      <c r="N1073" s="157"/>
    </row>
    <row r="1074" spans="7:14">
      <c r="G1074" s="157"/>
      <c r="H1074" s="157"/>
      <c r="I1074" s="157"/>
      <c r="J1074" s="157"/>
      <c r="K1074" s="157"/>
      <c r="L1074" s="157"/>
      <c r="M1074" s="157"/>
      <c r="N1074" s="157"/>
    </row>
    <row r="1075" spans="7:14">
      <c r="G1075" s="157"/>
      <c r="H1075" s="157"/>
      <c r="I1075" s="157"/>
      <c r="J1075" s="157"/>
      <c r="K1075" s="157"/>
      <c r="L1075" s="157"/>
      <c r="M1075" s="157"/>
      <c r="N1075" s="157"/>
    </row>
    <row r="1076" spans="7:14">
      <c r="G1076" s="157"/>
      <c r="H1076" s="157"/>
      <c r="I1076" s="157"/>
      <c r="J1076" s="157"/>
      <c r="K1076" s="157"/>
      <c r="L1076" s="157"/>
      <c r="M1076" s="157"/>
      <c r="N1076" s="157"/>
    </row>
    <row r="1077" spans="7:14">
      <c r="G1077" s="157"/>
      <c r="H1077" s="157"/>
      <c r="I1077" s="157"/>
      <c r="J1077" s="157"/>
      <c r="K1077" s="157"/>
      <c r="L1077" s="157"/>
      <c r="M1077" s="157"/>
      <c r="N1077" s="157"/>
    </row>
    <row r="1078" spans="7:14">
      <c r="G1078" s="157"/>
      <c r="H1078" s="157"/>
      <c r="I1078" s="157"/>
      <c r="J1078" s="157"/>
      <c r="K1078" s="157"/>
      <c r="L1078" s="157"/>
      <c r="M1078" s="157"/>
      <c r="N1078" s="157"/>
    </row>
    <row r="1079" spans="7:14">
      <c r="G1079" s="157"/>
      <c r="H1079" s="157"/>
      <c r="I1079" s="157"/>
      <c r="J1079" s="157"/>
      <c r="K1079" s="157"/>
      <c r="L1079" s="157"/>
      <c r="M1079" s="157"/>
      <c r="N1079" s="157"/>
    </row>
    <row r="1080" spans="7:14">
      <c r="G1080" s="157"/>
      <c r="H1080" s="157"/>
      <c r="I1080" s="157"/>
      <c r="J1080" s="157"/>
      <c r="K1080" s="157"/>
      <c r="L1080" s="157"/>
      <c r="M1080" s="157"/>
      <c r="N1080" s="157"/>
    </row>
    <row r="1081" spans="7:14">
      <c r="G1081" s="157"/>
      <c r="H1081" s="157"/>
      <c r="I1081" s="157"/>
      <c r="J1081" s="157"/>
      <c r="K1081" s="157"/>
      <c r="L1081" s="157"/>
      <c r="M1081" s="157"/>
      <c r="N1081" s="157"/>
    </row>
    <row r="1082" spans="7:14">
      <c r="G1082" s="157"/>
      <c r="H1082" s="157"/>
      <c r="I1082" s="157"/>
      <c r="J1082" s="157"/>
      <c r="K1082" s="157"/>
      <c r="L1082" s="157"/>
      <c r="M1082" s="157"/>
      <c r="N1082" s="157"/>
    </row>
    <row r="1083" spans="7:14">
      <c r="G1083" s="157"/>
      <c r="H1083" s="157"/>
      <c r="I1083" s="157"/>
      <c r="J1083" s="157"/>
      <c r="K1083" s="157"/>
      <c r="L1083" s="157"/>
      <c r="M1083" s="157"/>
      <c r="N1083" s="157"/>
    </row>
    <row r="1084" spans="7:14">
      <c r="G1084" s="157"/>
      <c r="H1084" s="157"/>
      <c r="I1084" s="157"/>
      <c r="J1084" s="157"/>
      <c r="K1084" s="157"/>
      <c r="L1084" s="157"/>
      <c r="M1084" s="157"/>
      <c r="N1084" s="157"/>
    </row>
    <row r="1085" spans="7:14">
      <c r="G1085" s="157"/>
      <c r="H1085" s="157"/>
      <c r="I1085" s="157"/>
      <c r="J1085" s="157"/>
      <c r="K1085" s="157"/>
      <c r="L1085" s="157"/>
      <c r="M1085" s="157"/>
      <c r="N1085" s="157"/>
    </row>
    <row r="1086" spans="7:14">
      <c r="G1086" s="157"/>
      <c r="H1086" s="157"/>
      <c r="I1086" s="157"/>
      <c r="J1086" s="157"/>
      <c r="K1086" s="157"/>
      <c r="L1086" s="157"/>
      <c r="M1086" s="157"/>
      <c r="N1086" s="157"/>
    </row>
    <row r="1087" spans="7:14">
      <c r="G1087" s="157"/>
      <c r="H1087" s="157"/>
      <c r="I1087" s="157"/>
      <c r="J1087" s="157"/>
      <c r="K1087" s="157"/>
      <c r="L1087" s="157"/>
      <c r="M1087" s="157"/>
      <c r="N1087" s="157"/>
    </row>
    <row r="1088" spans="7:14">
      <c r="G1088" s="157"/>
      <c r="H1088" s="157"/>
      <c r="I1088" s="157"/>
      <c r="J1088" s="157"/>
      <c r="K1088" s="157"/>
      <c r="L1088" s="157"/>
      <c r="M1088" s="157"/>
      <c r="N1088" s="157"/>
    </row>
    <row r="1089" spans="7:14">
      <c r="G1089" s="157"/>
      <c r="H1089" s="157"/>
      <c r="I1089" s="157"/>
      <c r="J1089" s="157"/>
      <c r="K1089" s="157"/>
      <c r="L1089" s="157"/>
      <c r="M1089" s="157"/>
      <c r="N1089" s="157"/>
    </row>
    <row r="1090" spans="7:14">
      <c r="G1090" s="157"/>
      <c r="H1090" s="157"/>
      <c r="I1090" s="157"/>
      <c r="J1090" s="157"/>
      <c r="K1090" s="157"/>
      <c r="L1090" s="157"/>
      <c r="M1090" s="157"/>
      <c r="N1090" s="157"/>
    </row>
    <row r="1091" spans="7:14">
      <c r="G1091" s="157"/>
      <c r="H1091" s="157"/>
      <c r="I1091" s="157"/>
      <c r="J1091" s="157"/>
      <c r="K1091" s="157"/>
      <c r="L1091" s="157"/>
      <c r="M1091" s="157"/>
      <c r="N1091" s="157"/>
    </row>
    <row r="1092" spans="7:14">
      <c r="G1092" s="157"/>
      <c r="H1092" s="157"/>
      <c r="I1092" s="157"/>
      <c r="J1092" s="157"/>
      <c r="K1092" s="157"/>
      <c r="L1092" s="157"/>
      <c r="M1092" s="157"/>
      <c r="N1092" s="157"/>
    </row>
    <row r="1093" spans="7:14">
      <c r="G1093" s="157"/>
      <c r="H1093" s="157"/>
      <c r="I1093" s="157"/>
      <c r="J1093" s="157"/>
      <c r="K1093" s="157"/>
      <c r="L1093" s="157"/>
      <c r="M1093" s="157"/>
      <c r="N1093" s="157"/>
    </row>
    <row r="1094" spans="7:14">
      <c r="G1094" s="157"/>
      <c r="H1094" s="157"/>
      <c r="I1094" s="157"/>
      <c r="J1094" s="157"/>
      <c r="K1094" s="157"/>
      <c r="L1094" s="157"/>
      <c r="M1094" s="157"/>
      <c r="N1094" s="157"/>
    </row>
    <row r="1095" spans="7:14">
      <c r="G1095" s="157"/>
      <c r="H1095" s="157"/>
      <c r="I1095" s="157"/>
      <c r="J1095" s="157"/>
      <c r="K1095" s="157"/>
      <c r="L1095" s="157"/>
      <c r="M1095" s="157"/>
      <c r="N1095" s="157"/>
    </row>
    <row r="1096" spans="7:14">
      <c r="G1096" s="157"/>
      <c r="H1096" s="157"/>
      <c r="I1096" s="157"/>
      <c r="J1096" s="157"/>
      <c r="K1096" s="157"/>
      <c r="L1096" s="157"/>
      <c r="M1096" s="157"/>
      <c r="N1096" s="157"/>
    </row>
    <row r="1097" spans="7:14">
      <c r="G1097" s="157"/>
      <c r="H1097" s="157"/>
      <c r="I1097" s="157"/>
      <c r="J1097" s="157"/>
      <c r="K1097" s="157"/>
      <c r="L1097" s="157"/>
      <c r="M1097" s="157"/>
      <c r="N1097" s="157"/>
    </row>
    <row r="1098" spans="7:14">
      <c r="G1098" s="157"/>
      <c r="H1098" s="157"/>
      <c r="I1098" s="157"/>
      <c r="J1098" s="157"/>
      <c r="K1098" s="157"/>
      <c r="L1098" s="157"/>
      <c r="M1098" s="157"/>
      <c r="N1098" s="157"/>
    </row>
    <row r="1099" spans="7:14">
      <c r="G1099" s="157"/>
      <c r="H1099" s="157"/>
      <c r="I1099" s="157"/>
      <c r="J1099" s="157"/>
      <c r="K1099" s="157"/>
      <c r="L1099" s="157"/>
      <c r="M1099" s="157"/>
      <c r="N1099" s="157"/>
    </row>
    <row r="1100" spans="7:14">
      <c r="G1100" s="157"/>
      <c r="H1100" s="157"/>
      <c r="I1100" s="157"/>
      <c r="J1100" s="157"/>
      <c r="K1100" s="157"/>
      <c r="L1100" s="157"/>
      <c r="M1100" s="157"/>
      <c r="N1100" s="157"/>
    </row>
    <row r="1101" spans="7:14">
      <c r="G1101" s="157"/>
      <c r="H1101" s="157"/>
      <c r="I1101" s="157"/>
      <c r="J1101" s="157"/>
      <c r="K1101" s="157"/>
      <c r="L1101" s="157"/>
      <c r="M1101" s="157"/>
      <c r="N1101" s="157"/>
    </row>
    <row r="1102" spans="7:14">
      <c r="G1102" s="157"/>
      <c r="H1102" s="157"/>
      <c r="I1102" s="157"/>
      <c r="J1102" s="157"/>
      <c r="K1102" s="157"/>
      <c r="L1102" s="157"/>
      <c r="M1102" s="157"/>
      <c r="N1102" s="157"/>
    </row>
    <row r="1103" spans="7:14">
      <c r="G1103" s="157"/>
      <c r="H1103" s="157"/>
      <c r="I1103" s="157"/>
      <c r="J1103" s="157"/>
      <c r="K1103" s="157"/>
      <c r="L1103" s="157"/>
      <c r="M1103" s="157"/>
      <c r="N1103" s="157"/>
    </row>
    <row r="1104" spans="7:14">
      <c r="G1104" s="157"/>
      <c r="H1104" s="157"/>
      <c r="I1104" s="157"/>
      <c r="J1104" s="157"/>
      <c r="K1104" s="157"/>
      <c r="L1104" s="157"/>
      <c r="M1104" s="157"/>
      <c r="N1104" s="157"/>
    </row>
    <row r="1105" spans="7:14">
      <c r="G1105" s="157"/>
      <c r="H1105" s="157"/>
      <c r="I1105" s="157"/>
      <c r="J1105" s="157"/>
      <c r="K1105" s="157"/>
      <c r="L1105" s="157"/>
      <c r="M1105" s="157"/>
      <c r="N1105" s="157"/>
    </row>
    <row r="1106" spans="7:14">
      <c r="G1106" s="157"/>
      <c r="H1106" s="157"/>
      <c r="I1106" s="157"/>
      <c r="J1106" s="157"/>
      <c r="K1106" s="157"/>
      <c r="L1106" s="157"/>
      <c r="M1106" s="157"/>
      <c r="N1106" s="157"/>
    </row>
    <row r="1107" spans="7:14">
      <c r="G1107" s="157"/>
      <c r="H1107" s="157"/>
      <c r="I1107" s="157"/>
      <c r="J1107" s="157"/>
      <c r="K1107" s="157"/>
      <c r="L1107" s="157"/>
      <c r="M1107" s="157"/>
      <c r="N1107" s="157"/>
    </row>
    <row r="1108" spans="7:14">
      <c r="G1108" s="157"/>
      <c r="H1108" s="157"/>
      <c r="I1108" s="157"/>
      <c r="J1108" s="157"/>
      <c r="K1108" s="157"/>
      <c r="L1108" s="157"/>
      <c r="M1108" s="157"/>
      <c r="N1108" s="157"/>
    </row>
    <row r="1109" spans="7:14">
      <c r="G1109" s="157"/>
      <c r="H1109" s="157"/>
      <c r="I1109" s="157"/>
      <c r="J1109" s="157"/>
      <c r="K1109" s="157"/>
      <c r="L1109" s="157"/>
      <c r="M1109" s="157"/>
      <c r="N1109" s="157"/>
    </row>
    <row r="1110" spans="7:14">
      <c r="G1110" s="157"/>
      <c r="H1110" s="157"/>
      <c r="I1110" s="157"/>
      <c r="J1110" s="157"/>
      <c r="K1110" s="157"/>
      <c r="L1110" s="157"/>
      <c r="M1110" s="157"/>
      <c r="N1110" s="157"/>
    </row>
    <row r="1111" spans="7:14">
      <c r="G1111" s="157"/>
      <c r="H1111" s="157"/>
      <c r="I1111" s="157"/>
      <c r="J1111" s="157"/>
      <c r="K1111" s="157"/>
      <c r="L1111" s="157"/>
      <c r="M1111" s="157"/>
      <c r="N1111" s="157"/>
    </row>
    <row r="1112" spans="7:14">
      <c r="G1112" s="157"/>
      <c r="H1112" s="157"/>
      <c r="I1112" s="157"/>
      <c r="J1112" s="157"/>
      <c r="K1112" s="157"/>
      <c r="L1112" s="157"/>
      <c r="M1112" s="157"/>
      <c r="N1112" s="157"/>
    </row>
    <row r="1113" spans="7:14">
      <c r="G1113" s="157"/>
      <c r="H1113" s="157"/>
      <c r="I1113" s="157"/>
      <c r="J1113" s="157"/>
      <c r="K1113" s="157"/>
      <c r="L1113" s="157"/>
      <c r="M1113" s="157"/>
      <c r="N1113" s="157"/>
    </row>
    <row r="1114" spans="7:14">
      <c r="G1114" s="157"/>
      <c r="H1114" s="157"/>
      <c r="I1114" s="157"/>
      <c r="J1114" s="157"/>
      <c r="K1114" s="157"/>
      <c r="L1114" s="157"/>
      <c r="M1114" s="157"/>
      <c r="N1114" s="157"/>
    </row>
    <row r="1115" spans="7:14">
      <c r="G1115" s="157"/>
      <c r="H1115" s="157"/>
      <c r="I1115" s="157"/>
      <c r="J1115" s="157"/>
      <c r="K1115" s="157"/>
      <c r="L1115" s="157"/>
      <c r="M1115" s="157"/>
      <c r="N1115" s="157"/>
    </row>
    <row r="1116" spans="7:14">
      <c r="G1116" s="157"/>
      <c r="H1116" s="157"/>
      <c r="I1116" s="157"/>
      <c r="J1116" s="157"/>
      <c r="K1116" s="157"/>
      <c r="L1116" s="157"/>
      <c r="M1116" s="157"/>
      <c r="N1116" s="157"/>
    </row>
    <row r="1117" spans="7:14">
      <c r="G1117" s="157"/>
      <c r="H1117" s="157"/>
      <c r="I1117" s="157"/>
      <c r="J1117" s="157"/>
      <c r="K1117" s="157"/>
      <c r="L1117" s="157"/>
      <c r="M1117" s="157"/>
      <c r="N1117" s="157"/>
    </row>
    <row r="1118" spans="7:14">
      <c r="G1118" s="157"/>
      <c r="H1118" s="157"/>
      <c r="I1118" s="157"/>
      <c r="J1118" s="157"/>
      <c r="K1118" s="157"/>
      <c r="L1118" s="157"/>
      <c r="M1118" s="157"/>
      <c r="N1118" s="157"/>
    </row>
    <row r="1119" spans="7:14">
      <c r="G1119" s="157"/>
      <c r="H1119" s="157"/>
      <c r="I1119" s="157"/>
      <c r="J1119" s="157"/>
      <c r="K1119" s="157"/>
      <c r="L1119" s="157"/>
      <c r="M1119" s="157"/>
      <c r="N1119" s="157"/>
    </row>
    <row r="1120" spans="7:14">
      <c r="G1120" s="157"/>
      <c r="H1120" s="157"/>
      <c r="I1120" s="157"/>
      <c r="J1120" s="157"/>
      <c r="K1120" s="157"/>
      <c r="L1120" s="157"/>
      <c r="M1120" s="157"/>
      <c r="N1120" s="157"/>
    </row>
    <row r="1121" spans="7:14">
      <c r="G1121" s="157"/>
      <c r="H1121" s="157"/>
      <c r="I1121" s="157"/>
      <c r="J1121" s="157"/>
      <c r="K1121" s="157"/>
      <c r="L1121" s="157"/>
      <c r="M1121" s="157"/>
      <c r="N1121" s="157"/>
    </row>
    <row r="1122" spans="7:14">
      <c r="G1122" s="157"/>
      <c r="H1122" s="157"/>
      <c r="I1122" s="157"/>
      <c r="J1122" s="157"/>
      <c r="K1122" s="157"/>
      <c r="L1122" s="157"/>
      <c r="M1122" s="157"/>
      <c r="N1122" s="157"/>
    </row>
    <row r="1123" spans="7:14">
      <c r="G1123" s="157"/>
      <c r="H1123" s="157"/>
      <c r="I1123" s="157"/>
      <c r="J1123" s="157"/>
      <c r="K1123" s="157"/>
      <c r="L1123" s="157"/>
      <c r="M1123" s="157"/>
      <c r="N1123" s="157"/>
    </row>
    <row r="1124" spans="7:14">
      <c r="G1124" s="157"/>
      <c r="H1124" s="157"/>
      <c r="I1124" s="157"/>
      <c r="J1124" s="157"/>
      <c r="K1124" s="157"/>
      <c r="L1124" s="157"/>
      <c r="M1124" s="157"/>
      <c r="N1124" s="157"/>
    </row>
    <row r="1125" spans="7:14">
      <c r="G1125" s="157"/>
      <c r="H1125" s="157"/>
      <c r="I1125" s="157"/>
      <c r="J1125" s="157"/>
      <c r="K1125" s="157"/>
      <c r="L1125" s="157"/>
      <c r="M1125" s="157"/>
      <c r="N1125" s="157"/>
    </row>
    <row r="1126" spans="7:14">
      <c r="G1126" s="157"/>
      <c r="H1126" s="157"/>
      <c r="I1126" s="157"/>
      <c r="J1126" s="157"/>
      <c r="K1126" s="157"/>
      <c r="L1126" s="157"/>
      <c r="M1126" s="157"/>
      <c r="N1126" s="157"/>
    </row>
    <row r="1127" spans="7:14">
      <c r="G1127" s="157"/>
      <c r="H1127" s="157"/>
      <c r="I1127" s="157"/>
      <c r="J1127" s="157"/>
      <c r="K1127" s="157"/>
      <c r="L1127" s="157"/>
      <c r="M1127" s="157"/>
      <c r="N1127" s="157"/>
    </row>
    <row r="1128" spans="7:14">
      <c r="G1128" s="157"/>
      <c r="H1128" s="157"/>
      <c r="I1128" s="157"/>
      <c r="J1128" s="157"/>
      <c r="K1128" s="157"/>
      <c r="L1128" s="157"/>
      <c r="M1128" s="157"/>
      <c r="N1128" s="157"/>
    </row>
    <row r="1129" spans="7:14">
      <c r="G1129" s="157"/>
      <c r="H1129" s="157"/>
      <c r="I1129" s="157"/>
      <c r="J1129" s="157"/>
      <c r="K1129" s="157"/>
      <c r="L1129" s="157"/>
      <c r="M1129" s="157"/>
      <c r="N1129" s="157"/>
    </row>
    <row r="1130" spans="7:14">
      <c r="G1130" s="157"/>
      <c r="H1130" s="157"/>
      <c r="I1130" s="157"/>
      <c r="J1130" s="157"/>
      <c r="K1130" s="157"/>
      <c r="L1130" s="157"/>
      <c r="M1130" s="157"/>
      <c r="N1130" s="157"/>
    </row>
    <row r="1131" spans="7:14">
      <c r="G1131" s="157"/>
      <c r="H1131" s="157"/>
      <c r="I1131" s="157"/>
      <c r="J1131" s="157"/>
      <c r="K1131" s="157"/>
      <c r="L1131" s="157"/>
      <c r="M1131" s="157"/>
      <c r="N1131" s="157"/>
    </row>
    <row r="1132" spans="7:14">
      <c r="G1132" s="157"/>
      <c r="H1132" s="157"/>
      <c r="I1132" s="157"/>
      <c r="J1132" s="157"/>
      <c r="K1132" s="157"/>
      <c r="L1132" s="157"/>
      <c r="M1132" s="157"/>
      <c r="N1132" s="157"/>
    </row>
    <row r="1133" spans="7:14">
      <c r="G1133" s="157"/>
      <c r="H1133" s="157"/>
      <c r="I1133" s="157"/>
      <c r="J1133" s="157"/>
      <c r="K1133" s="157"/>
      <c r="L1133" s="157"/>
      <c r="M1133" s="157"/>
      <c r="N1133" s="157"/>
    </row>
    <row r="1134" spans="7:14">
      <c r="G1134" s="157"/>
      <c r="H1134" s="157"/>
      <c r="I1134" s="157"/>
      <c r="J1134" s="157"/>
      <c r="K1134" s="157"/>
      <c r="L1134" s="157"/>
      <c r="M1134" s="157"/>
      <c r="N1134" s="157"/>
    </row>
    <row r="1135" spans="7:14">
      <c r="G1135" s="157"/>
      <c r="H1135" s="157"/>
      <c r="I1135" s="157"/>
      <c r="J1135" s="157"/>
      <c r="K1135" s="157"/>
      <c r="L1135" s="157"/>
      <c r="M1135" s="157"/>
      <c r="N1135" s="157"/>
    </row>
    <row r="1136" spans="7:14">
      <c r="G1136" s="157"/>
      <c r="H1136" s="157"/>
      <c r="I1136" s="157"/>
      <c r="J1136" s="157"/>
      <c r="K1136" s="157"/>
      <c r="L1136" s="157"/>
      <c r="M1136" s="157"/>
      <c r="N1136" s="157"/>
    </row>
    <row r="1137" spans="7:14">
      <c r="G1137" s="157"/>
      <c r="H1137" s="157"/>
      <c r="I1137" s="157"/>
      <c r="J1137" s="157"/>
      <c r="K1137" s="157"/>
      <c r="L1137" s="157"/>
      <c r="M1137" s="157"/>
      <c r="N1137" s="157"/>
    </row>
    <row r="1138" spans="7:14">
      <c r="G1138" s="157"/>
      <c r="H1138" s="157"/>
      <c r="I1138" s="157"/>
      <c r="J1138" s="157"/>
      <c r="K1138" s="157"/>
      <c r="L1138" s="157"/>
      <c r="M1138" s="157"/>
      <c r="N1138" s="157"/>
    </row>
    <row r="1139" spans="7:14">
      <c r="G1139" s="157"/>
      <c r="H1139" s="157"/>
      <c r="I1139" s="157"/>
      <c r="J1139" s="157"/>
      <c r="K1139" s="157"/>
      <c r="L1139" s="157"/>
      <c r="M1139" s="157"/>
      <c r="N1139" s="157"/>
    </row>
    <row r="1140" spans="7:14">
      <c r="G1140" s="157"/>
      <c r="H1140" s="157"/>
      <c r="I1140" s="157"/>
      <c r="J1140" s="157"/>
      <c r="K1140" s="157"/>
      <c r="L1140" s="157"/>
      <c r="M1140" s="157"/>
      <c r="N1140" s="157"/>
    </row>
    <row r="1141" spans="7:14">
      <c r="G1141" s="157"/>
      <c r="H1141" s="157"/>
      <c r="I1141" s="157"/>
      <c r="J1141" s="157"/>
      <c r="K1141" s="157"/>
      <c r="L1141" s="157"/>
      <c r="M1141" s="157"/>
      <c r="N1141" s="157"/>
    </row>
    <row r="1142" spans="7:14">
      <c r="G1142" s="157"/>
      <c r="H1142" s="157"/>
      <c r="I1142" s="157"/>
      <c r="J1142" s="157"/>
      <c r="K1142" s="157"/>
      <c r="L1142" s="157"/>
      <c r="M1142" s="157"/>
      <c r="N1142" s="157"/>
    </row>
    <row r="1143" spans="7:14">
      <c r="G1143" s="157"/>
      <c r="H1143" s="157"/>
      <c r="I1143" s="157"/>
      <c r="J1143" s="157"/>
      <c r="K1143" s="157"/>
      <c r="L1143" s="157"/>
      <c r="M1143" s="157"/>
      <c r="N1143" s="157"/>
    </row>
    <row r="1144" spans="7:14">
      <c r="G1144" s="157"/>
      <c r="H1144" s="157"/>
      <c r="I1144" s="157"/>
      <c r="J1144" s="157"/>
      <c r="K1144" s="157"/>
      <c r="L1144" s="157"/>
      <c r="M1144" s="157"/>
      <c r="N1144" s="157"/>
    </row>
    <row r="1145" spans="7:14">
      <c r="G1145" s="157"/>
      <c r="H1145" s="157"/>
      <c r="I1145" s="157"/>
      <c r="J1145" s="157"/>
      <c r="K1145" s="157"/>
      <c r="L1145" s="157"/>
      <c r="M1145" s="157"/>
      <c r="N1145" s="157"/>
    </row>
    <row r="1146" spans="7:14">
      <c r="G1146" s="157"/>
      <c r="H1146" s="157"/>
      <c r="I1146" s="157"/>
      <c r="J1146" s="157"/>
      <c r="K1146" s="157"/>
      <c r="L1146" s="157"/>
      <c r="M1146" s="157"/>
      <c r="N1146" s="157"/>
    </row>
    <row r="1147" spans="7:14">
      <c r="G1147" s="157"/>
      <c r="H1147" s="157"/>
      <c r="I1147" s="157"/>
      <c r="J1147" s="157"/>
      <c r="K1147" s="157"/>
      <c r="L1147" s="157"/>
      <c r="M1147" s="157"/>
      <c r="N1147" s="157"/>
    </row>
    <row r="1148" spans="7:14">
      <c r="G1148" s="157"/>
      <c r="H1148" s="157"/>
      <c r="I1148" s="157"/>
      <c r="J1148" s="157"/>
      <c r="K1148" s="157"/>
      <c r="L1148" s="157"/>
      <c r="M1148" s="157"/>
      <c r="N1148" s="157"/>
    </row>
    <row r="1149" spans="7:14">
      <c r="G1149" s="157"/>
      <c r="H1149" s="157"/>
      <c r="I1149" s="157"/>
      <c r="J1149" s="157"/>
      <c r="K1149" s="157"/>
      <c r="L1149" s="157"/>
      <c r="M1149" s="157"/>
      <c r="N1149" s="157"/>
    </row>
    <row r="1150" spans="7:14">
      <c r="G1150" s="157"/>
      <c r="H1150" s="157"/>
      <c r="I1150" s="157"/>
      <c r="J1150" s="157"/>
      <c r="K1150" s="157"/>
      <c r="L1150" s="157"/>
      <c r="M1150" s="157"/>
      <c r="N1150" s="157"/>
    </row>
    <row r="1151" spans="7:14">
      <c r="G1151" s="157"/>
      <c r="H1151" s="157"/>
      <c r="I1151" s="157"/>
      <c r="J1151" s="157"/>
      <c r="K1151" s="157"/>
      <c r="L1151" s="157"/>
      <c r="M1151" s="157"/>
      <c r="N1151" s="157"/>
    </row>
    <row r="1152" spans="7:14">
      <c r="G1152" s="157"/>
      <c r="H1152" s="157"/>
      <c r="I1152" s="157"/>
      <c r="J1152" s="157"/>
      <c r="K1152" s="157"/>
      <c r="L1152" s="157"/>
      <c r="M1152" s="157"/>
      <c r="N1152" s="157"/>
    </row>
    <row r="1153" spans="7:14">
      <c r="G1153" s="157"/>
      <c r="H1153" s="157"/>
      <c r="I1153" s="157"/>
      <c r="J1153" s="157"/>
      <c r="K1153" s="157"/>
      <c r="L1153" s="157"/>
      <c r="M1153" s="157"/>
      <c r="N1153" s="157"/>
    </row>
    <row r="1154" spans="7:14">
      <c r="G1154" s="157"/>
      <c r="H1154" s="157"/>
      <c r="I1154" s="157"/>
      <c r="J1154" s="157"/>
      <c r="K1154" s="157"/>
      <c r="L1154" s="157"/>
      <c r="M1154" s="157"/>
      <c r="N1154" s="157"/>
    </row>
    <row r="1155" spans="7:14">
      <c r="G1155" s="157"/>
      <c r="H1155" s="157"/>
      <c r="I1155" s="157"/>
      <c r="J1155" s="157"/>
      <c r="K1155" s="157"/>
      <c r="L1155" s="157"/>
      <c r="M1155" s="157"/>
      <c r="N1155" s="157"/>
    </row>
    <row r="1156" spans="7:14">
      <c r="G1156" s="157"/>
      <c r="H1156" s="157"/>
      <c r="I1156" s="157"/>
      <c r="J1156" s="157"/>
      <c r="K1156" s="157"/>
      <c r="L1156" s="157"/>
      <c r="M1156" s="157"/>
      <c r="N1156" s="157"/>
    </row>
    <row r="1157" spans="7:14">
      <c r="G1157" s="157"/>
      <c r="H1157" s="157"/>
      <c r="I1157" s="157"/>
      <c r="J1157" s="157"/>
      <c r="K1157" s="157"/>
      <c r="L1157" s="157"/>
      <c r="M1157" s="157"/>
      <c r="N1157" s="157"/>
    </row>
    <row r="1158" spans="7:14">
      <c r="G1158" s="157"/>
      <c r="H1158" s="157"/>
      <c r="I1158" s="157"/>
      <c r="J1158" s="157"/>
      <c r="K1158" s="157"/>
      <c r="L1158" s="157"/>
      <c r="M1158" s="157"/>
      <c r="N1158" s="157"/>
    </row>
    <row r="1159" spans="7:14">
      <c r="G1159" s="157"/>
      <c r="H1159" s="157"/>
      <c r="I1159" s="157"/>
      <c r="J1159" s="157"/>
      <c r="K1159" s="157"/>
      <c r="L1159" s="157"/>
      <c r="M1159" s="157"/>
      <c r="N1159" s="157"/>
    </row>
    <row r="1160" spans="7:14">
      <c r="G1160" s="157"/>
      <c r="H1160" s="157"/>
      <c r="I1160" s="157"/>
      <c r="J1160" s="157"/>
      <c r="K1160" s="157"/>
      <c r="L1160" s="157"/>
      <c r="M1160" s="157"/>
      <c r="N1160" s="157"/>
    </row>
    <row r="1161" spans="7:14">
      <c r="G1161" s="157"/>
      <c r="H1161" s="157"/>
      <c r="I1161" s="157"/>
      <c r="J1161" s="157"/>
      <c r="K1161" s="157"/>
      <c r="L1161" s="157"/>
      <c r="M1161" s="157"/>
      <c r="N1161" s="157"/>
    </row>
    <row r="1162" spans="7:14">
      <c r="G1162" s="157"/>
      <c r="H1162" s="157"/>
      <c r="I1162" s="157"/>
      <c r="J1162" s="157"/>
      <c r="K1162" s="157"/>
      <c r="L1162" s="157"/>
      <c r="M1162" s="157"/>
      <c r="N1162" s="157"/>
    </row>
    <row r="1163" spans="7:14">
      <c r="G1163" s="157"/>
      <c r="H1163" s="157"/>
      <c r="I1163" s="157"/>
      <c r="J1163" s="157"/>
      <c r="K1163" s="157"/>
      <c r="L1163" s="157"/>
      <c r="M1163" s="157"/>
      <c r="N1163" s="157"/>
    </row>
    <row r="1164" spans="7:14">
      <c r="G1164" s="157"/>
      <c r="H1164" s="157"/>
      <c r="I1164" s="157"/>
      <c r="J1164" s="157"/>
      <c r="K1164" s="157"/>
      <c r="L1164" s="157"/>
      <c r="M1164" s="157"/>
      <c r="N1164" s="157"/>
    </row>
    <row r="1165" spans="7:14">
      <c r="G1165" s="157"/>
      <c r="H1165" s="157"/>
      <c r="I1165" s="157"/>
      <c r="J1165" s="157"/>
      <c r="K1165" s="157"/>
      <c r="L1165" s="157"/>
      <c r="M1165" s="157"/>
      <c r="N1165" s="157"/>
    </row>
    <row r="1166" spans="7:14">
      <c r="G1166" s="157"/>
      <c r="H1166" s="157"/>
      <c r="I1166" s="157"/>
      <c r="J1166" s="157"/>
      <c r="K1166" s="157"/>
      <c r="L1166" s="157"/>
      <c r="M1166" s="157"/>
      <c r="N1166" s="157"/>
    </row>
    <row r="1167" spans="7:14">
      <c r="G1167" s="157"/>
      <c r="H1167" s="157"/>
      <c r="I1167" s="157"/>
      <c r="J1167" s="157"/>
      <c r="K1167" s="157"/>
      <c r="L1167" s="157"/>
      <c r="M1167" s="157"/>
      <c r="N1167" s="157"/>
    </row>
    <row r="1168" spans="7:14">
      <c r="G1168" s="157"/>
      <c r="H1168" s="157"/>
      <c r="I1168" s="157"/>
      <c r="J1168" s="157"/>
      <c r="K1168" s="157"/>
      <c r="L1168" s="157"/>
      <c r="M1168" s="157"/>
      <c r="N1168" s="157"/>
    </row>
    <row r="1169" spans="7:14">
      <c r="G1169" s="157"/>
      <c r="H1169" s="157"/>
      <c r="I1169" s="157"/>
      <c r="J1169" s="157"/>
      <c r="K1169" s="157"/>
      <c r="L1169" s="157"/>
      <c r="M1169" s="157"/>
      <c r="N1169" s="157"/>
    </row>
    <row r="1170" spans="7:14">
      <c r="G1170" s="157"/>
      <c r="H1170" s="157"/>
      <c r="I1170" s="157"/>
      <c r="J1170" s="157"/>
      <c r="K1170" s="157"/>
      <c r="L1170" s="157"/>
      <c r="M1170" s="157"/>
      <c r="N1170" s="157"/>
    </row>
    <row r="1171" spans="7:14">
      <c r="G1171" s="157"/>
      <c r="H1171" s="157"/>
      <c r="I1171" s="157"/>
      <c r="J1171" s="157"/>
      <c r="K1171" s="157"/>
      <c r="L1171" s="157"/>
      <c r="M1171" s="157"/>
      <c r="N1171" s="157"/>
    </row>
    <row r="1172" spans="7:14">
      <c r="G1172" s="157"/>
      <c r="H1172" s="157"/>
      <c r="I1172" s="157"/>
      <c r="J1172" s="157"/>
      <c r="K1172" s="157"/>
      <c r="L1172" s="157"/>
      <c r="M1172" s="157"/>
      <c r="N1172" s="157"/>
    </row>
    <row r="1173" spans="7:14">
      <c r="G1173" s="157"/>
      <c r="H1173" s="157"/>
      <c r="I1173" s="157"/>
      <c r="J1173" s="157"/>
      <c r="K1173" s="157"/>
      <c r="L1173" s="157"/>
      <c r="M1173" s="157"/>
      <c r="N1173" s="157"/>
    </row>
    <row r="1174" spans="7:14">
      <c r="G1174" s="157"/>
      <c r="H1174" s="157"/>
      <c r="I1174" s="157"/>
      <c r="J1174" s="157"/>
      <c r="K1174" s="157"/>
      <c r="L1174" s="157"/>
      <c r="M1174" s="157"/>
      <c r="N1174" s="157"/>
    </row>
    <row r="1175" spans="7:14">
      <c r="G1175" s="157"/>
      <c r="H1175" s="157"/>
      <c r="I1175" s="157"/>
      <c r="J1175" s="157"/>
      <c r="K1175" s="157"/>
      <c r="L1175" s="157"/>
      <c r="M1175" s="157"/>
      <c r="N1175" s="157"/>
    </row>
    <row r="1176" spans="7:14">
      <c r="G1176" s="157"/>
      <c r="H1176" s="157"/>
      <c r="I1176" s="157"/>
      <c r="J1176" s="157"/>
      <c r="K1176" s="157"/>
      <c r="L1176" s="157"/>
      <c r="M1176" s="157"/>
      <c r="N1176" s="157"/>
    </row>
    <row r="1177" spans="7:14">
      <c r="G1177" s="157"/>
      <c r="H1177" s="157"/>
      <c r="I1177" s="157"/>
      <c r="J1177" s="157"/>
      <c r="K1177" s="157"/>
      <c r="L1177" s="157"/>
      <c r="M1177" s="157"/>
      <c r="N1177" s="157"/>
    </row>
    <row r="1178" spans="7:14">
      <c r="G1178" s="157"/>
      <c r="H1178" s="157"/>
      <c r="I1178" s="157"/>
      <c r="J1178" s="157"/>
      <c r="K1178" s="157"/>
      <c r="L1178" s="157"/>
      <c r="M1178" s="157"/>
      <c r="N1178" s="157"/>
    </row>
    <row r="1179" spans="7:14">
      <c r="G1179" s="157"/>
      <c r="H1179" s="157"/>
      <c r="I1179" s="157"/>
      <c r="J1179" s="157"/>
      <c r="K1179" s="157"/>
      <c r="L1179" s="157"/>
      <c r="M1179" s="157"/>
      <c r="N1179" s="157"/>
    </row>
    <row r="1180" spans="7:14">
      <c r="G1180" s="157"/>
      <c r="H1180" s="157"/>
      <c r="I1180" s="157"/>
      <c r="J1180" s="157"/>
      <c r="K1180" s="157"/>
      <c r="L1180" s="157"/>
      <c r="M1180" s="157"/>
      <c r="N1180" s="157"/>
    </row>
    <row r="1181" spans="7:14">
      <c r="G1181" s="157"/>
      <c r="H1181" s="157"/>
      <c r="I1181" s="157"/>
      <c r="J1181" s="157"/>
      <c r="K1181" s="157"/>
      <c r="L1181" s="157"/>
      <c r="M1181" s="157"/>
      <c r="N1181" s="157"/>
    </row>
    <row r="1182" spans="7:14">
      <c r="G1182" s="157"/>
      <c r="H1182" s="157"/>
      <c r="I1182" s="157"/>
      <c r="J1182" s="157"/>
      <c r="K1182" s="157"/>
      <c r="L1182" s="157"/>
      <c r="M1182" s="157"/>
      <c r="N1182" s="157"/>
    </row>
    <row r="1183" spans="7:14">
      <c r="G1183" s="157"/>
      <c r="H1183" s="157"/>
      <c r="I1183" s="157"/>
      <c r="J1183" s="157"/>
      <c r="K1183" s="157"/>
      <c r="L1183" s="157"/>
      <c r="M1183" s="157"/>
      <c r="N1183" s="157"/>
    </row>
    <row r="1184" spans="7:14">
      <c r="G1184" s="157"/>
      <c r="H1184" s="157"/>
      <c r="I1184" s="157"/>
      <c r="J1184" s="157"/>
      <c r="K1184" s="157"/>
      <c r="L1184" s="157"/>
      <c r="M1184" s="157"/>
      <c r="N1184" s="157"/>
    </row>
  </sheetData>
  <mergeCells count="15">
    <mergeCell ref="B505:F505"/>
    <mergeCell ref="B507:F507"/>
    <mergeCell ref="B508:F508"/>
    <mergeCell ref="A4:B4"/>
    <mergeCell ref="C4:E4"/>
    <mergeCell ref="B32:F32"/>
    <mergeCell ref="B33:F33"/>
    <mergeCell ref="B35:D35"/>
    <mergeCell ref="B36:E36"/>
    <mergeCell ref="A1:B1"/>
    <mergeCell ref="C1:E1"/>
    <mergeCell ref="A2:B2"/>
    <mergeCell ref="C2:E2"/>
    <mergeCell ref="A3:B3"/>
    <mergeCell ref="C3:E3"/>
  </mergeCells>
  <pageMargins left="0.78740157480314965" right="0.15748031496062992" top="0.59055118110236227" bottom="0.59055118110236227" header="0.51181102362204722" footer="0.51181102362204722"/>
  <pageSetup paperSize="9" scale="95" orientation="portrait" horizontalDpi="4294967293" verticalDpi="4294967293" r:id="rId1"/>
  <headerFooter alignWithMargins="0">
    <oddHeader>&amp;R
&amp;9&amp;P</oddHeader>
  </headerFooter>
  <rowBreaks count="16" manualBreakCount="16">
    <brk id="63" min="1" max="6" man="1"/>
    <brk id="95" max="5" man="1"/>
    <brk id="113" min="1" max="6" man="1"/>
    <brk id="147" max="7" man="1"/>
    <brk id="165" min="1" max="6" man="1"/>
    <brk id="202" max="5" man="1"/>
    <brk id="207" max="7" man="1"/>
    <brk id="241" max="7" man="1"/>
    <brk id="272" max="16383" man="1"/>
    <brk id="303" max="7" man="1"/>
    <brk id="328" max="7" man="1"/>
    <brk id="373" max="5" man="1"/>
    <brk id="400" max="7" man="1"/>
    <brk id="422" max="5" man="1"/>
    <brk id="443" max="7" man="1"/>
    <brk id="482" min="1"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K235"/>
  <sheetViews>
    <sheetView view="pageBreakPreview" zoomScale="130" zoomScaleNormal="100" zoomScaleSheetLayoutView="130" workbookViewId="0">
      <selection activeCell="G2" sqref="G2"/>
    </sheetView>
  </sheetViews>
  <sheetFormatPr defaultColWidth="9.140625" defaultRowHeight="12.75"/>
  <cols>
    <col min="1" max="1" width="3.85546875" style="403" customWidth="1"/>
    <col min="2" max="2" width="10.140625" style="403" customWidth="1"/>
    <col min="3" max="3" width="51.85546875" style="377" customWidth="1"/>
    <col min="4" max="4" width="11.28515625" style="330" customWidth="1"/>
    <col min="5" max="5" width="7.7109375" style="619" customWidth="1"/>
    <col min="6" max="6" width="11" style="683" customWidth="1"/>
    <col min="7" max="7" width="10.7109375" style="620" customWidth="1"/>
    <col min="8" max="8" width="18.5703125" style="404" customWidth="1"/>
    <col min="9" max="9" width="11.7109375" style="235" bestFit="1" customWidth="1"/>
    <col min="10" max="16384" width="9.140625" style="236"/>
  </cols>
  <sheetData>
    <row r="1" spans="1:10" ht="51.75" customHeight="1">
      <c r="A1" s="818" t="s">
        <v>728</v>
      </c>
      <c r="B1" s="819"/>
      <c r="C1" s="820"/>
      <c r="D1" s="820"/>
      <c r="E1" s="820"/>
      <c r="F1" s="820"/>
      <c r="G1" s="821"/>
      <c r="H1" s="234"/>
    </row>
    <row r="2" spans="1:10">
      <c r="A2" s="237"/>
      <c r="B2" s="238"/>
      <c r="C2" s="239"/>
      <c r="D2" s="240"/>
      <c r="E2" s="566"/>
      <c r="F2" s="666"/>
      <c r="G2" s="567"/>
      <c r="H2" s="241"/>
    </row>
    <row r="3" spans="1:10" ht="24.95" customHeight="1">
      <c r="A3" s="242" t="s">
        <v>491</v>
      </c>
      <c r="B3" s="243" t="s">
        <v>492</v>
      </c>
      <c r="C3" s="243" t="s">
        <v>493</v>
      </c>
      <c r="D3" s="243" t="s">
        <v>494</v>
      </c>
      <c r="E3" s="568" t="s">
        <v>495</v>
      </c>
      <c r="F3" s="667" t="s">
        <v>496</v>
      </c>
      <c r="G3" s="569" t="s">
        <v>497</v>
      </c>
      <c r="H3" s="244"/>
      <c r="I3" s="236"/>
    </row>
    <row r="4" spans="1:10" ht="20.100000000000001" customHeight="1">
      <c r="A4" s="245" t="s">
        <v>498</v>
      </c>
      <c r="B4" s="246"/>
      <c r="C4" s="247" t="s">
        <v>499</v>
      </c>
      <c r="D4" s="248"/>
      <c r="E4" s="570"/>
      <c r="F4" s="668"/>
      <c r="G4" s="571"/>
      <c r="H4" s="244"/>
    </row>
    <row r="5" spans="1:10" ht="76.5">
      <c r="A5" s="249"/>
      <c r="B5" s="250"/>
      <c r="C5" s="251" t="s">
        <v>500</v>
      </c>
      <c r="D5" s="252"/>
      <c r="E5" s="572"/>
      <c r="F5" s="669"/>
      <c r="G5" s="573"/>
      <c r="H5" s="244"/>
    </row>
    <row r="6" spans="1:10">
      <c r="A6" s="253">
        <f>A5+1</f>
        <v>1</v>
      </c>
      <c r="B6" s="254"/>
      <c r="C6" s="255" t="s">
        <v>501</v>
      </c>
      <c r="D6" s="256" t="s">
        <v>42</v>
      </c>
      <c r="E6" s="574">
        <v>1</v>
      </c>
      <c r="F6" s="670"/>
      <c r="G6" s="575">
        <f t="shared" ref="G6:G14" si="0">E6*F6</f>
        <v>0</v>
      </c>
      <c r="H6" s="244"/>
    </row>
    <row r="7" spans="1:10">
      <c r="A7" s="253">
        <f>A6+1</f>
        <v>2</v>
      </c>
      <c r="B7" s="254"/>
      <c r="C7" s="255" t="s">
        <v>502</v>
      </c>
      <c r="D7" s="256" t="s">
        <v>42</v>
      </c>
      <c r="E7" s="574">
        <v>3</v>
      </c>
      <c r="F7" s="670"/>
      <c r="G7" s="575">
        <f t="shared" si="0"/>
        <v>0</v>
      </c>
      <c r="H7" s="244"/>
    </row>
    <row r="8" spans="1:10">
      <c r="A8" s="253">
        <f>A7+1</f>
        <v>3</v>
      </c>
      <c r="B8" s="254"/>
      <c r="C8" s="255" t="s">
        <v>503</v>
      </c>
      <c r="D8" s="256" t="s">
        <v>42</v>
      </c>
      <c r="E8" s="574">
        <v>1</v>
      </c>
      <c r="F8" s="670"/>
      <c r="G8" s="575">
        <f t="shared" si="0"/>
        <v>0</v>
      </c>
      <c r="H8" s="244"/>
      <c r="I8" s="257"/>
      <c r="J8" s="235"/>
    </row>
    <row r="9" spans="1:10">
      <c r="A9" s="253">
        <f t="shared" ref="A9:A14" si="1">A8+1</f>
        <v>4</v>
      </c>
      <c r="B9" s="254"/>
      <c r="C9" s="255" t="s">
        <v>504</v>
      </c>
      <c r="D9" s="256" t="s">
        <v>42</v>
      </c>
      <c r="E9" s="574">
        <v>1</v>
      </c>
      <c r="F9" s="670"/>
      <c r="G9" s="575">
        <f t="shared" si="0"/>
        <v>0</v>
      </c>
      <c r="H9" s="244"/>
      <c r="I9" s="257"/>
      <c r="J9" s="235"/>
    </row>
    <row r="10" spans="1:10">
      <c r="A10" s="253">
        <f t="shared" si="1"/>
        <v>5</v>
      </c>
      <c r="B10" s="258"/>
      <c r="C10" s="255" t="s">
        <v>505</v>
      </c>
      <c r="D10" s="256" t="s">
        <v>42</v>
      </c>
      <c r="E10" s="574">
        <v>1</v>
      </c>
      <c r="F10" s="576"/>
      <c r="G10" s="575">
        <f t="shared" si="0"/>
        <v>0</v>
      </c>
      <c r="H10" s="244"/>
    </row>
    <row r="11" spans="1:10">
      <c r="A11" s="253">
        <f t="shared" si="1"/>
        <v>6</v>
      </c>
      <c r="B11" s="258"/>
      <c r="C11" s="255" t="s">
        <v>506</v>
      </c>
      <c r="D11" s="256" t="s">
        <v>42</v>
      </c>
      <c r="E11" s="574">
        <v>1</v>
      </c>
      <c r="F11" s="576"/>
      <c r="G11" s="575">
        <f t="shared" si="0"/>
        <v>0</v>
      </c>
      <c r="H11" s="244"/>
    </row>
    <row r="12" spans="1:10">
      <c r="A12" s="253">
        <f t="shared" si="1"/>
        <v>7</v>
      </c>
      <c r="B12" s="258"/>
      <c r="C12" s="255" t="s">
        <v>507</v>
      </c>
      <c r="D12" s="256" t="s">
        <v>439</v>
      </c>
      <c r="E12" s="574">
        <v>1</v>
      </c>
      <c r="F12" s="576"/>
      <c r="G12" s="575">
        <f t="shared" si="0"/>
        <v>0</v>
      </c>
      <c r="H12" s="244"/>
    </row>
    <row r="13" spans="1:10" ht="25.5">
      <c r="A13" s="253">
        <f t="shared" si="1"/>
        <v>8</v>
      </c>
      <c r="B13" s="258"/>
      <c r="C13" s="255" t="s">
        <v>508</v>
      </c>
      <c r="D13" s="256" t="s">
        <v>42</v>
      </c>
      <c r="E13" s="574">
        <v>1</v>
      </c>
      <c r="F13" s="576"/>
      <c r="G13" s="575">
        <f t="shared" si="0"/>
        <v>0</v>
      </c>
      <c r="H13" s="244"/>
    </row>
    <row r="14" spans="1:10">
      <c r="A14" s="253">
        <f t="shared" si="1"/>
        <v>9</v>
      </c>
      <c r="B14" s="258"/>
      <c r="C14" s="259" t="s">
        <v>509</v>
      </c>
      <c r="D14" s="260" t="s">
        <v>439</v>
      </c>
      <c r="E14" s="577">
        <v>1</v>
      </c>
      <c r="F14" s="576"/>
      <c r="G14" s="575">
        <f t="shared" si="0"/>
        <v>0</v>
      </c>
      <c r="H14" s="244"/>
    </row>
    <row r="15" spans="1:10" ht="15" customHeight="1">
      <c r="A15" s="822" t="str">
        <f>C4</f>
        <v>PRIKLJUČAK - RAZDJELNIK SPMO, IZVODI HEP ODS d.o.o</v>
      </c>
      <c r="B15" s="823"/>
      <c r="C15" s="824"/>
      <c r="D15" s="825" t="s">
        <v>510</v>
      </c>
      <c r="E15" s="825"/>
      <c r="F15" s="825"/>
      <c r="G15" s="578">
        <f>SUM(G5:G14)</f>
        <v>0</v>
      </c>
      <c r="H15" s="261"/>
    </row>
    <row r="16" spans="1:10" ht="15" customHeight="1">
      <c r="A16" s="262"/>
      <c r="B16" s="262"/>
      <c r="C16" s="263"/>
      <c r="D16" s="264"/>
      <c r="E16" s="579"/>
      <c r="F16" s="671"/>
      <c r="G16" s="580"/>
      <c r="H16" s="261"/>
    </row>
    <row r="17" spans="1:10" ht="20.100000000000001" customHeight="1">
      <c r="A17" s="265" t="s">
        <v>511</v>
      </c>
      <c r="B17" s="266"/>
      <c r="C17" s="267" t="s">
        <v>512</v>
      </c>
      <c r="D17" s="268"/>
      <c r="E17" s="581"/>
      <c r="F17" s="672"/>
      <c r="G17" s="582"/>
      <c r="H17" s="244"/>
    </row>
    <row r="18" spans="1:10" ht="51">
      <c r="A18" s="269">
        <v>1</v>
      </c>
      <c r="B18" s="270"/>
      <c r="C18" s="271" t="s">
        <v>513</v>
      </c>
      <c r="D18" s="272" t="s">
        <v>514</v>
      </c>
      <c r="E18" s="583">
        <v>10.199999999999999</v>
      </c>
      <c r="F18" s="576"/>
      <c r="G18" s="575">
        <f t="shared" ref="G18:G30" si="2">E18*F18</f>
        <v>0</v>
      </c>
      <c r="H18" s="244"/>
    </row>
    <row r="19" spans="1:10">
      <c r="A19" s="253">
        <f>A18+1</f>
        <v>2</v>
      </c>
      <c r="B19" s="274"/>
      <c r="C19" s="275" t="s">
        <v>515</v>
      </c>
      <c r="D19" s="276" t="s">
        <v>516</v>
      </c>
      <c r="E19" s="585">
        <v>12.8</v>
      </c>
      <c r="F19" s="576"/>
      <c r="G19" s="575">
        <f t="shared" si="2"/>
        <v>0</v>
      </c>
      <c r="H19" s="244"/>
    </row>
    <row r="20" spans="1:10" ht="25.5">
      <c r="A20" s="253">
        <f t="shared" ref="A20:A29" si="3">A19+1</f>
        <v>3</v>
      </c>
      <c r="B20" s="274"/>
      <c r="C20" s="275" t="s">
        <v>517</v>
      </c>
      <c r="D20" s="276" t="s">
        <v>514</v>
      </c>
      <c r="E20" s="585">
        <v>2.6</v>
      </c>
      <c r="F20" s="576"/>
      <c r="G20" s="575">
        <f t="shared" si="2"/>
        <v>0</v>
      </c>
      <c r="H20" s="244"/>
      <c r="J20" s="235"/>
    </row>
    <row r="21" spans="1:10" ht="51">
      <c r="A21" s="253">
        <f t="shared" si="3"/>
        <v>4</v>
      </c>
      <c r="B21" s="278"/>
      <c r="C21" s="275" t="s">
        <v>518</v>
      </c>
      <c r="D21" s="276" t="s">
        <v>519</v>
      </c>
      <c r="E21" s="585">
        <v>10</v>
      </c>
      <c r="F21" s="576"/>
      <c r="G21" s="575">
        <f t="shared" si="2"/>
        <v>0</v>
      </c>
      <c r="H21" s="244"/>
    </row>
    <row r="22" spans="1:10" ht="25.5">
      <c r="A22" s="253">
        <f t="shared" si="3"/>
        <v>5</v>
      </c>
      <c r="B22" s="278"/>
      <c r="C22" s="275" t="s">
        <v>520</v>
      </c>
      <c r="D22" s="276" t="s">
        <v>519</v>
      </c>
      <c r="E22" s="585">
        <v>4</v>
      </c>
      <c r="F22" s="576"/>
      <c r="G22" s="575">
        <f t="shared" si="2"/>
        <v>0</v>
      </c>
      <c r="H22" s="244"/>
    </row>
    <row r="23" spans="1:10" ht="25.5">
      <c r="A23" s="253">
        <f>A22+1</f>
        <v>6</v>
      </c>
      <c r="B23" s="278"/>
      <c r="C23" s="275" t="s">
        <v>521</v>
      </c>
      <c r="D23" s="276" t="s">
        <v>519</v>
      </c>
      <c r="E23" s="585">
        <v>32</v>
      </c>
      <c r="F23" s="576"/>
      <c r="G23" s="575">
        <f t="shared" si="2"/>
        <v>0</v>
      </c>
      <c r="H23" s="244"/>
    </row>
    <row r="24" spans="1:10">
      <c r="A24" s="253">
        <f t="shared" si="3"/>
        <v>7</v>
      </c>
      <c r="B24" s="278"/>
      <c r="C24" s="275" t="s">
        <v>522</v>
      </c>
      <c r="D24" s="276" t="s">
        <v>519</v>
      </c>
      <c r="E24" s="585">
        <v>32</v>
      </c>
      <c r="F24" s="576"/>
      <c r="G24" s="575">
        <f t="shared" si="2"/>
        <v>0</v>
      </c>
      <c r="H24" s="244"/>
    </row>
    <row r="25" spans="1:10">
      <c r="A25" s="253">
        <f t="shared" si="3"/>
        <v>8</v>
      </c>
      <c r="B25" s="278"/>
      <c r="C25" s="275" t="s">
        <v>523</v>
      </c>
      <c r="D25" s="279" t="s">
        <v>519</v>
      </c>
      <c r="E25" s="585">
        <v>32</v>
      </c>
      <c r="F25" s="576"/>
      <c r="G25" s="575">
        <f t="shared" si="2"/>
        <v>0</v>
      </c>
      <c r="H25" s="244"/>
    </row>
    <row r="26" spans="1:10" ht="51">
      <c r="A26" s="253">
        <f t="shared" si="3"/>
        <v>9</v>
      </c>
      <c r="B26" s="278"/>
      <c r="C26" s="280" t="s">
        <v>524</v>
      </c>
      <c r="D26" s="279" t="s">
        <v>519</v>
      </c>
      <c r="E26" s="586">
        <v>32</v>
      </c>
      <c r="F26" s="576"/>
      <c r="G26" s="575">
        <f t="shared" si="2"/>
        <v>0</v>
      </c>
      <c r="H26" s="244"/>
    </row>
    <row r="27" spans="1:10" ht="51">
      <c r="A27" s="253">
        <f t="shared" si="3"/>
        <v>10</v>
      </c>
      <c r="B27" s="278"/>
      <c r="C27" s="275" t="s">
        <v>525</v>
      </c>
      <c r="D27" s="281" t="s">
        <v>514</v>
      </c>
      <c r="E27" s="585">
        <v>2.6</v>
      </c>
      <c r="F27" s="576"/>
      <c r="G27" s="575">
        <f t="shared" si="2"/>
        <v>0</v>
      </c>
      <c r="H27" s="244"/>
    </row>
    <row r="28" spans="1:10" ht="25.5">
      <c r="A28" s="253">
        <f t="shared" si="3"/>
        <v>11</v>
      </c>
      <c r="B28" s="278"/>
      <c r="C28" s="275" t="s">
        <v>526</v>
      </c>
      <c r="D28" s="276" t="s">
        <v>519</v>
      </c>
      <c r="E28" s="585">
        <v>32</v>
      </c>
      <c r="F28" s="576"/>
      <c r="G28" s="575">
        <f t="shared" si="2"/>
        <v>0</v>
      </c>
      <c r="H28" s="244"/>
    </row>
    <row r="29" spans="1:10">
      <c r="A29" s="253">
        <f t="shared" si="3"/>
        <v>12</v>
      </c>
      <c r="B29" s="278"/>
      <c r="C29" s="275" t="s">
        <v>527</v>
      </c>
      <c r="D29" s="276" t="s">
        <v>528</v>
      </c>
      <c r="E29" s="585">
        <v>1</v>
      </c>
      <c r="F29" s="576"/>
      <c r="G29" s="575">
        <f t="shared" si="2"/>
        <v>0</v>
      </c>
      <c r="H29" s="244"/>
    </row>
    <row r="30" spans="1:10">
      <c r="A30" s="282">
        <f>A29+1</f>
        <v>13</v>
      </c>
      <c r="B30" s="283"/>
      <c r="C30" s="284" t="s">
        <v>529</v>
      </c>
      <c r="D30" s="285" t="s">
        <v>528</v>
      </c>
      <c r="E30" s="588">
        <v>1</v>
      </c>
      <c r="F30" s="576"/>
      <c r="G30" s="575">
        <f t="shared" si="2"/>
        <v>0</v>
      </c>
      <c r="H30" s="244"/>
    </row>
    <row r="31" spans="1:10" ht="15" customHeight="1">
      <c r="A31" s="826" t="str">
        <f>C17</f>
        <v>RADOVI NA POLAGANJU NAPOJNOG KABELA</v>
      </c>
      <c r="B31" s="826"/>
      <c r="C31" s="826"/>
      <c r="D31" s="817" t="s">
        <v>510</v>
      </c>
      <c r="E31" s="817"/>
      <c r="F31" s="817"/>
      <c r="G31" s="589">
        <f>SUM(G18:G30)</f>
        <v>0</v>
      </c>
      <c r="H31" s="261"/>
    </row>
    <row r="32" spans="1:10" ht="15" customHeight="1">
      <c r="A32" s="262"/>
      <c r="B32" s="262"/>
      <c r="C32" s="263"/>
      <c r="D32" s="264"/>
      <c r="E32" s="579"/>
      <c r="F32" s="671"/>
      <c r="G32" s="580"/>
      <c r="H32" s="261"/>
    </row>
    <row r="33" spans="1:9" ht="20.100000000000001" customHeight="1">
      <c r="A33" s="265" t="s">
        <v>530</v>
      </c>
      <c r="B33" s="266"/>
      <c r="C33" s="286" t="s">
        <v>531</v>
      </c>
      <c r="D33" s="268"/>
      <c r="E33" s="581"/>
      <c r="F33" s="672"/>
      <c r="G33" s="582"/>
      <c r="H33" s="244"/>
    </row>
    <row r="34" spans="1:9">
      <c r="A34" s="287"/>
      <c r="B34" s="288"/>
      <c r="C34" s="288"/>
      <c r="D34" s="289"/>
      <c r="E34" s="590"/>
      <c r="F34" s="673"/>
      <c r="G34" s="591"/>
      <c r="H34" s="244"/>
    </row>
    <row r="35" spans="1:9" s="292" customFormat="1" ht="20.100000000000001" customHeight="1">
      <c r="A35" s="290" t="s">
        <v>0</v>
      </c>
      <c r="B35" s="288"/>
      <c r="C35" s="288" t="s">
        <v>532</v>
      </c>
      <c r="D35" s="289"/>
      <c r="E35" s="590"/>
      <c r="F35" s="674"/>
      <c r="G35" s="592"/>
      <c r="H35" s="289"/>
      <c r="I35" s="291"/>
    </row>
    <row r="36" spans="1:9" ht="38.25">
      <c r="A36" s="269"/>
      <c r="B36" s="270"/>
      <c r="C36" s="251" t="s">
        <v>533</v>
      </c>
      <c r="D36" s="293"/>
      <c r="E36" s="572"/>
      <c r="F36" s="675"/>
      <c r="G36" s="584"/>
      <c r="H36" s="294"/>
    </row>
    <row r="37" spans="1:9">
      <c r="A37" s="253"/>
      <c r="B37" s="274"/>
      <c r="C37" s="295" t="s">
        <v>534</v>
      </c>
      <c r="D37" s="256"/>
      <c r="E37" s="593"/>
      <c r="F37" s="670"/>
      <c r="G37" s="575"/>
      <c r="H37" s="294"/>
    </row>
    <row r="38" spans="1:9" ht="25.5">
      <c r="A38" s="253">
        <v>1</v>
      </c>
      <c r="B38" s="274"/>
      <c r="C38" s="296" t="s">
        <v>535</v>
      </c>
      <c r="D38" s="256"/>
      <c r="E38" s="593"/>
      <c r="F38" s="670"/>
      <c r="G38" s="575"/>
      <c r="H38" s="294"/>
    </row>
    <row r="39" spans="1:9" ht="51">
      <c r="A39" s="253"/>
      <c r="B39" s="274"/>
      <c r="C39" s="296" t="s">
        <v>536</v>
      </c>
      <c r="D39" s="256" t="s">
        <v>42</v>
      </c>
      <c r="E39" s="574">
        <v>1</v>
      </c>
      <c r="F39" s="576"/>
      <c r="G39" s="575">
        <f t="shared" ref="G39:G45" si="4">E39*F39</f>
        <v>0</v>
      </c>
      <c r="H39" s="294"/>
    </row>
    <row r="40" spans="1:9" ht="38.25">
      <c r="A40" s="253"/>
      <c r="B40" s="274"/>
      <c r="C40" s="296" t="s">
        <v>537</v>
      </c>
      <c r="D40" s="256" t="s">
        <v>42</v>
      </c>
      <c r="E40" s="574">
        <v>1</v>
      </c>
      <c r="F40" s="576"/>
      <c r="G40" s="575">
        <f t="shared" si="4"/>
        <v>0</v>
      </c>
      <c r="H40" s="294"/>
    </row>
    <row r="41" spans="1:9" ht="38.25">
      <c r="A41" s="253"/>
      <c r="B41" s="274"/>
      <c r="C41" s="296" t="s">
        <v>538</v>
      </c>
      <c r="D41" s="256" t="s">
        <v>42</v>
      </c>
      <c r="E41" s="574">
        <v>1</v>
      </c>
      <c r="F41" s="576"/>
      <c r="G41" s="575">
        <f t="shared" si="4"/>
        <v>0</v>
      </c>
      <c r="H41" s="294"/>
    </row>
    <row r="42" spans="1:9" ht="38.25">
      <c r="A42" s="253"/>
      <c r="B42" s="274"/>
      <c r="C42" s="296" t="s">
        <v>539</v>
      </c>
      <c r="D42" s="256" t="s">
        <v>42</v>
      </c>
      <c r="E42" s="574">
        <v>1</v>
      </c>
      <c r="F42" s="576"/>
      <c r="G42" s="575">
        <f t="shared" si="4"/>
        <v>0</v>
      </c>
      <c r="H42" s="294"/>
    </row>
    <row r="43" spans="1:9" ht="38.25">
      <c r="A43" s="253"/>
      <c r="B43" s="274"/>
      <c r="C43" s="296" t="s">
        <v>540</v>
      </c>
      <c r="D43" s="256" t="s">
        <v>42</v>
      </c>
      <c r="E43" s="574">
        <v>1</v>
      </c>
      <c r="F43" s="576"/>
      <c r="G43" s="575">
        <f t="shared" si="4"/>
        <v>0</v>
      </c>
      <c r="H43" s="294"/>
    </row>
    <row r="44" spans="1:9" ht="25.5">
      <c r="A44" s="253"/>
      <c r="B44" s="274"/>
      <c r="C44" s="296" t="s">
        <v>541</v>
      </c>
      <c r="D44" s="256" t="s">
        <v>42</v>
      </c>
      <c r="E44" s="574">
        <v>1</v>
      </c>
      <c r="F44" s="576"/>
      <c r="G44" s="575">
        <f t="shared" si="4"/>
        <v>0</v>
      </c>
      <c r="H44" s="294"/>
    </row>
    <row r="45" spans="1:9" ht="38.25">
      <c r="A45" s="253"/>
      <c r="B45" s="274"/>
      <c r="C45" s="296" t="s">
        <v>542</v>
      </c>
      <c r="D45" s="256" t="s">
        <v>42</v>
      </c>
      <c r="E45" s="574">
        <v>1</v>
      </c>
      <c r="F45" s="576"/>
      <c r="G45" s="575">
        <f t="shared" si="4"/>
        <v>0</v>
      </c>
      <c r="H45" s="294"/>
    </row>
    <row r="46" spans="1:9">
      <c r="A46" s="253"/>
      <c r="B46" s="274"/>
      <c r="C46" s="295" t="s">
        <v>543</v>
      </c>
      <c r="D46" s="256"/>
      <c r="E46" s="593"/>
      <c r="F46" s="670"/>
      <c r="G46" s="575"/>
      <c r="H46" s="294"/>
    </row>
    <row r="47" spans="1:9" ht="25.5">
      <c r="A47" s="253">
        <v>2</v>
      </c>
      <c r="B47" s="297" t="s">
        <v>544</v>
      </c>
      <c r="C47" s="255" t="s">
        <v>545</v>
      </c>
      <c r="D47" s="256" t="s">
        <v>42</v>
      </c>
      <c r="E47" s="594">
        <v>1</v>
      </c>
      <c r="F47" s="576"/>
      <c r="G47" s="575">
        <f t="shared" ref="G47:G83" si="5">E47*F47</f>
        <v>0</v>
      </c>
      <c r="H47" s="244"/>
    </row>
    <row r="48" spans="1:9" ht="25.5">
      <c r="A48" s="253">
        <f t="shared" ref="A48" si="6">A47+1</f>
        <v>3</v>
      </c>
      <c r="B48" s="297" t="s">
        <v>546</v>
      </c>
      <c r="C48" s="298" t="s">
        <v>547</v>
      </c>
      <c r="D48" s="256" t="s">
        <v>42</v>
      </c>
      <c r="E48" s="594">
        <v>1</v>
      </c>
      <c r="F48" s="576"/>
      <c r="G48" s="575">
        <f t="shared" si="5"/>
        <v>0</v>
      </c>
      <c r="H48" s="244"/>
    </row>
    <row r="49" spans="1:8" ht="38.25">
      <c r="A49" s="253">
        <f>A48+1</f>
        <v>4</v>
      </c>
      <c r="B49" s="297" t="s">
        <v>548</v>
      </c>
      <c r="C49" s="298" t="s">
        <v>549</v>
      </c>
      <c r="D49" s="256" t="s">
        <v>42</v>
      </c>
      <c r="E49" s="594">
        <v>1</v>
      </c>
      <c r="F49" s="576"/>
      <c r="G49" s="575">
        <f t="shared" si="5"/>
        <v>0</v>
      </c>
      <c r="H49" s="244"/>
    </row>
    <row r="50" spans="1:8">
      <c r="A50" s="253">
        <f>A49+1</f>
        <v>5</v>
      </c>
      <c r="B50" s="297" t="s">
        <v>550</v>
      </c>
      <c r="C50" s="298" t="s">
        <v>551</v>
      </c>
      <c r="D50" s="256" t="s">
        <v>42</v>
      </c>
      <c r="E50" s="594">
        <v>1</v>
      </c>
      <c r="F50" s="576"/>
      <c r="G50" s="575">
        <f t="shared" si="5"/>
        <v>0</v>
      </c>
      <c r="H50" s="244"/>
    </row>
    <row r="51" spans="1:8">
      <c r="A51" s="253">
        <f>A50+1</f>
        <v>6</v>
      </c>
      <c r="B51" s="297" t="s">
        <v>552</v>
      </c>
      <c r="C51" s="298" t="s">
        <v>553</v>
      </c>
      <c r="D51" s="256" t="s">
        <v>42</v>
      </c>
      <c r="E51" s="594">
        <v>1</v>
      </c>
      <c r="F51" s="576"/>
      <c r="G51" s="575">
        <f t="shared" si="5"/>
        <v>0</v>
      </c>
      <c r="H51" s="244"/>
    </row>
    <row r="52" spans="1:8" ht="38.25">
      <c r="A52" s="253">
        <f t="shared" ref="A52:A78" si="7">A51+1</f>
        <v>7</v>
      </c>
      <c r="B52" s="297" t="s">
        <v>554</v>
      </c>
      <c r="C52" s="298" t="s">
        <v>555</v>
      </c>
      <c r="D52" s="256" t="s">
        <v>42</v>
      </c>
      <c r="E52" s="594">
        <v>1</v>
      </c>
      <c r="F52" s="576"/>
      <c r="G52" s="575">
        <f t="shared" si="5"/>
        <v>0</v>
      </c>
      <c r="H52" s="244"/>
    </row>
    <row r="53" spans="1:8">
      <c r="A53" s="253">
        <f t="shared" si="7"/>
        <v>8</v>
      </c>
      <c r="B53" s="297" t="s">
        <v>556</v>
      </c>
      <c r="C53" s="298" t="s">
        <v>557</v>
      </c>
      <c r="D53" s="256" t="s">
        <v>42</v>
      </c>
      <c r="E53" s="594">
        <v>1</v>
      </c>
      <c r="F53" s="576"/>
      <c r="G53" s="575">
        <f t="shared" si="5"/>
        <v>0</v>
      </c>
      <c r="H53" s="244"/>
    </row>
    <row r="54" spans="1:8">
      <c r="A54" s="253">
        <f t="shared" si="7"/>
        <v>9</v>
      </c>
      <c r="B54" s="297" t="s">
        <v>558</v>
      </c>
      <c r="C54" s="298" t="s">
        <v>559</v>
      </c>
      <c r="D54" s="256" t="s">
        <v>42</v>
      </c>
      <c r="E54" s="594">
        <v>1</v>
      </c>
      <c r="F54" s="576"/>
      <c r="G54" s="575">
        <f t="shared" si="5"/>
        <v>0</v>
      </c>
      <c r="H54" s="244"/>
    </row>
    <row r="55" spans="1:8">
      <c r="A55" s="253">
        <f t="shared" si="7"/>
        <v>10</v>
      </c>
      <c r="B55" s="299" t="s">
        <v>560</v>
      </c>
      <c r="C55" s="298" t="s">
        <v>561</v>
      </c>
      <c r="D55" s="256" t="s">
        <v>42</v>
      </c>
      <c r="E55" s="594">
        <v>2</v>
      </c>
      <c r="F55" s="576"/>
      <c r="G55" s="575">
        <f t="shared" si="5"/>
        <v>0</v>
      </c>
      <c r="H55" s="244"/>
    </row>
    <row r="56" spans="1:8">
      <c r="A56" s="253">
        <f t="shared" si="7"/>
        <v>11</v>
      </c>
      <c r="B56" s="297" t="s">
        <v>562</v>
      </c>
      <c r="C56" s="298" t="s">
        <v>563</v>
      </c>
      <c r="D56" s="256" t="s">
        <v>42</v>
      </c>
      <c r="E56" s="594">
        <v>1</v>
      </c>
      <c r="F56" s="576"/>
      <c r="G56" s="575">
        <f t="shared" si="5"/>
        <v>0</v>
      </c>
      <c r="H56" s="244"/>
    </row>
    <row r="57" spans="1:8">
      <c r="A57" s="253">
        <f t="shared" si="7"/>
        <v>12</v>
      </c>
      <c r="B57" s="297" t="s">
        <v>564</v>
      </c>
      <c r="C57" s="298" t="s">
        <v>557</v>
      </c>
      <c r="D57" s="256" t="s">
        <v>42</v>
      </c>
      <c r="E57" s="594">
        <v>1</v>
      </c>
      <c r="F57" s="576"/>
      <c r="G57" s="575">
        <f t="shared" si="5"/>
        <v>0</v>
      </c>
      <c r="H57" s="244"/>
    </row>
    <row r="58" spans="1:8">
      <c r="A58" s="253">
        <f t="shared" si="7"/>
        <v>13</v>
      </c>
      <c r="B58" s="299" t="s">
        <v>565</v>
      </c>
      <c r="C58" s="298" t="s">
        <v>551</v>
      </c>
      <c r="D58" s="256" t="s">
        <v>42</v>
      </c>
      <c r="E58" s="594">
        <v>1</v>
      </c>
      <c r="F58" s="576"/>
      <c r="G58" s="575">
        <f t="shared" si="5"/>
        <v>0</v>
      </c>
      <c r="H58" s="244"/>
    </row>
    <row r="59" spans="1:8">
      <c r="A59" s="253">
        <f t="shared" si="7"/>
        <v>14</v>
      </c>
      <c r="B59" s="299" t="s">
        <v>566</v>
      </c>
      <c r="C59" s="298" t="s">
        <v>567</v>
      </c>
      <c r="D59" s="256" t="s">
        <v>42</v>
      </c>
      <c r="E59" s="594">
        <v>1</v>
      </c>
      <c r="F59" s="576"/>
      <c r="G59" s="575">
        <f t="shared" si="5"/>
        <v>0</v>
      </c>
      <c r="H59" s="244"/>
    </row>
    <row r="60" spans="1:8">
      <c r="A60" s="253">
        <f t="shared" si="7"/>
        <v>15</v>
      </c>
      <c r="B60" s="299" t="s">
        <v>568</v>
      </c>
      <c r="C60" s="298" t="s">
        <v>569</v>
      </c>
      <c r="D60" s="256" t="s">
        <v>42</v>
      </c>
      <c r="E60" s="594">
        <v>1</v>
      </c>
      <c r="F60" s="576"/>
      <c r="G60" s="575">
        <f t="shared" si="5"/>
        <v>0</v>
      </c>
      <c r="H60" s="244"/>
    </row>
    <row r="61" spans="1:8">
      <c r="A61" s="253">
        <f t="shared" si="7"/>
        <v>16</v>
      </c>
      <c r="B61" s="299" t="s">
        <v>570</v>
      </c>
      <c r="C61" s="298" t="s">
        <v>571</v>
      </c>
      <c r="D61" s="256" t="s">
        <v>42</v>
      </c>
      <c r="E61" s="594">
        <v>1</v>
      </c>
      <c r="F61" s="576"/>
      <c r="G61" s="575">
        <f t="shared" si="5"/>
        <v>0</v>
      </c>
      <c r="H61" s="244"/>
    </row>
    <row r="62" spans="1:8" ht="24">
      <c r="A62" s="253">
        <f t="shared" si="7"/>
        <v>17</v>
      </c>
      <c r="B62" s="299" t="s">
        <v>572</v>
      </c>
      <c r="C62" s="298" t="s">
        <v>561</v>
      </c>
      <c r="D62" s="256" t="s">
        <v>42</v>
      </c>
      <c r="E62" s="594">
        <v>4</v>
      </c>
      <c r="F62" s="576"/>
      <c r="G62" s="575">
        <f t="shared" si="5"/>
        <v>0</v>
      </c>
      <c r="H62" s="244"/>
    </row>
    <row r="63" spans="1:8" ht="38.25">
      <c r="A63" s="253">
        <f t="shared" si="7"/>
        <v>18</v>
      </c>
      <c r="B63" s="297" t="s">
        <v>573</v>
      </c>
      <c r="C63" s="298" t="s">
        <v>574</v>
      </c>
      <c r="D63" s="256" t="s">
        <v>42</v>
      </c>
      <c r="E63" s="594">
        <v>3</v>
      </c>
      <c r="F63" s="576"/>
      <c r="G63" s="575">
        <f t="shared" si="5"/>
        <v>0</v>
      </c>
      <c r="H63" s="244"/>
    </row>
    <row r="64" spans="1:8" ht="24">
      <c r="A64" s="253">
        <f t="shared" si="7"/>
        <v>19</v>
      </c>
      <c r="B64" s="299" t="s">
        <v>575</v>
      </c>
      <c r="C64" s="275" t="s">
        <v>576</v>
      </c>
      <c r="D64" s="300" t="s">
        <v>42</v>
      </c>
      <c r="E64" s="594">
        <v>6</v>
      </c>
      <c r="F64" s="576"/>
      <c r="G64" s="575">
        <f t="shared" si="5"/>
        <v>0</v>
      </c>
      <c r="H64" s="244"/>
    </row>
    <row r="65" spans="1:8" ht="24">
      <c r="A65" s="253">
        <f t="shared" si="7"/>
        <v>20</v>
      </c>
      <c r="B65" s="299" t="s">
        <v>575</v>
      </c>
      <c r="C65" s="275" t="s">
        <v>577</v>
      </c>
      <c r="D65" s="300" t="s">
        <v>42</v>
      </c>
      <c r="E65" s="594">
        <v>6</v>
      </c>
      <c r="F65" s="576"/>
      <c r="G65" s="575">
        <f t="shared" si="5"/>
        <v>0</v>
      </c>
      <c r="H65" s="244"/>
    </row>
    <row r="66" spans="1:8">
      <c r="A66" s="253">
        <f t="shared" si="7"/>
        <v>21</v>
      </c>
      <c r="B66" s="297" t="s">
        <v>578</v>
      </c>
      <c r="C66" s="298" t="s">
        <v>551</v>
      </c>
      <c r="D66" s="256" t="s">
        <v>42</v>
      </c>
      <c r="E66" s="594">
        <v>1</v>
      </c>
      <c r="F66" s="576"/>
      <c r="G66" s="575">
        <f t="shared" si="5"/>
        <v>0</v>
      </c>
      <c r="H66" s="244"/>
    </row>
    <row r="67" spans="1:8">
      <c r="A67" s="253">
        <f t="shared" si="7"/>
        <v>22</v>
      </c>
      <c r="B67" s="299" t="s">
        <v>579</v>
      </c>
      <c r="C67" s="275" t="s">
        <v>576</v>
      </c>
      <c r="D67" s="300" t="s">
        <v>42</v>
      </c>
      <c r="E67" s="594">
        <v>3</v>
      </c>
      <c r="F67" s="576"/>
      <c r="G67" s="575">
        <f t="shared" si="5"/>
        <v>0</v>
      </c>
      <c r="H67" s="244"/>
    </row>
    <row r="68" spans="1:8">
      <c r="A68" s="253">
        <f t="shared" si="7"/>
        <v>23</v>
      </c>
      <c r="B68" s="299" t="s">
        <v>579</v>
      </c>
      <c r="C68" s="275" t="s">
        <v>577</v>
      </c>
      <c r="D68" s="300" t="s">
        <v>42</v>
      </c>
      <c r="E68" s="594">
        <v>3</v>
      </c>
      <c r="F68" s="576"/>
      <c r="G68" s="575">
        <f t="shared" si="5"/>
        <v>0</v>
      </c>
      <c r="H68" s="244"/>
    </row>
    <row r="69" spans="1:8" ht="25.5">
      <c r="A69" s="253">
        <f t="shared" si="7"/>
        <v>24</v>
      </c>
      <c r="B69" s="297" t="s">
        <v>580</v>
      </c>
      <c r="C69" s="298" t="s">
        <v>581</v>
      </c>
      <c r="D69" s="256" t="s">
        <v>42</v>
      </c>
      <c r="E69" s="594">
        <v>1</v>
      </c>
      <c r="F69" s="576"/>
      <c r="G69" s="575">
        <f t="shared" si="5"/>
        <v>0</v>
      </c>
      <c r="H69" s="244"/>
    </row>
    <row r="70" spans="1:8" ht="24">
      <c r="A70" s="253">
        <f t="shared" si="7"/>
        <v>25</v>
      </c>
      <c r="B70" s="299" t="s">
        <v>582</v>
      </c>
      <c r="C70" s="298" t="s">
        <v>583</v>
      </c>
      <c r="D70" s="256" t="s">
        <v>42</v>
      </c>
      <c r="E70" s="594">
        <v>5</v>
      </c>
      <c r="F70" s="576"/>
      <c r="G70" s="575">
        <f t="shared" si="5"/>
        <v>0</v>
      </c>
      <c r="H70" s="244"/>
    </row>
    <row r="71" spans="1:8" ht="25.5">
      <c r="A71" s="253">
        <f t="shared" si="7"/>
        <v>26</v>
      </c>
      <c r="B71" s="297" t="s">
        <v>584</v>
      </c>
      <c r="C71" s="298" t="s">
        <v>585</v>
      </c>
      <c r="D71" s="256" t="s">
        <v>42</v>
      </c>
      <c r="E71" s="594">
        <v>3</v>
      </c>
      <c r="F71" s="576"/>
      <c r="G71" s="575">
        <f t="shared" si="5"/>
        <v>0</v>
      </c>
      <c r="H71" s="244"/>
    </row>
    <row r="72" spans="1:8">
      <c r="A72" s="253">
        <f t="shared" si="7"/>
        <v>27</v>
      </c>
      <c r="B72" s="297" t="s">
        <v>586</v>
      </c>
      <c r="C72" s="298" t="s">
        <v>574</v>
      </c>
      <c r="D72" s="256" t="s">
        <v>42</v>
      </c>
      <c r="E72" s="594">
        <v>2</v>
      </c>
      <c r="F72" s="576"/>
      <c r="G72" s="575">
        <f t="shared" si="5"/>
        <v>0</v>
      </c>
      <c r="H72" s="244"/>
    </row>
    <row r="73" spans="1:8" ht="25.5">
      <c r="A73" s="253">
        <f t="shared" si="7"/>
        <v>28</v>
      </c>
      <c r="B73" s="297" t="s">
        <v>587</v>
      </c>
      <c r="C73" s="275" t="s">
        <v>588</v>
      </c>
      <c r="D73" s="300" t="s">
        <v>42</v>
      </c>
      <c r="E73" s="594">
        <v>1</v>
      </c>
      <c r="F73" s="576"/>
      <c r="G73" s="575">
        <f t="shared" si="5"/>
        <v>0</v>
      </c>
      <c r="H73" s="244"/>
    </row>
    <row r="74" spans="1:8">
      <c r="A74" s="253">
        <f t="shared" si="7"/>
        <v>29</v>
      </c>
      <c r="B74" s="274"/>
      <c r="C74" s="275" t="s">
        <v>589</v>
      </c>
      <c r="D74" s="300" t="s">
        <v>42</v>
      </c>
      <c r="E74" s="594">
        <v>2</v>
      </c>
      <c r="F74" s="576"/>
      <c r="G74" s="575">
        <f t="shared" si="5"/>
        <v>0</v>
      </c>
      <c r="H74" s="244"/>
    </row>
    <row r="75" spans="1:8" ht="51">
      <c r="A75" s="253">
        <f t="shared" si="7"/>
        <v>30</v>
      </c>
      <c r="B75" s="297"/>
      <c r="C75" s="275" t="s">
        <v>590</v>
      </c>
      <c r="D75" s="300" t="s">
        <v>42</v>
      </c>
      <c r="E75" s="594">
        <v>3</v>
      </c>
      <c r="F75" s="576"/>
      <c r="G75" s="575">
        <f t="shared" si="5"/>
        <v>0</v>
      </c>
      <c r="H75" s="244"/>
    </row>
    <row r="76" spans="1:8" ht="38.25">
      <c r="A76" s="253">
        <f t="shared" si="7"/>
        <v>31</v>
      </c>
      <c r="B76" s="297"/>
      <c r="C76" s="275" t="s">
        <v>591</v>
      </c>
      <c r="D76" s="300" t="s">
        <v>42</v>
      </c>
      <c r="E76" s="594">
        <v>4</v>
      </c>
      <c r="F76" s="576"/>
      <c r="G76" s="575">
        <f t="shared" si="5"/>
        <v>0</v>
      </c>
      <c r="H76" s="244"/>
    </row>
    <row r="77" spans="1:8" ht="38.25">
      <c r="A77" s="253">
        <f t="shared" si="7"/>
        <v>32</v>
      </c>
      <c r="B77" s="297"/>
      <c r="C77" s="275" t="s">
        <v>592</v>
      </c>
      <c r="D77" s="300" t="s">
        <v>42</v>
      </c>
      <c r="E77" s="594">
        <v>9</v>
      </c>
      <c r="F77" s="576"/>
      <c r="G77" s="575">
        <f t="shared" si="5"/>
        <v>0</v>
      </c>
      <c r="H77" s="244"/>
    </row>
    <row r="78" spans="1:8" ht="38.25">
      <c r="A78" s="253">
        <f t="shared" si="7"/>
        <v>33</v>
      </c>
      <c r="B78" s="297"/>
      <c r="C78" s="275" t="s">
        <v>593</v>
      </c>
      <c r="D78" s="300" t="s">
        <v>42</v>
      </c>
      <c r="E78" s="594">
        <v>30</v>
      </c>
      <c r="F78" s="576"/>
      <c r="G78" s="575">
        <f t="shared" si="5"/>
        <v>0</v>
      </c>
      <c r="H78" s="244"/>
    </row>
    <row r="79" spans="1:8" ht="38.25">
      <c r="A79" s="253">
        <f>A78+1</f>
        <v>34</v>
      </c>
      <c r="B79" s="274"/>
      <c r="C79" s="275" t="s">
        <v>594</v>
      </c>
      <c r="D79" s="300" t="s">
        <v>42</v>
      </c>
      <c r="E79" s="594">
        <v>1</v>
      </c>
      <c r="F79" s="576"/>
      <c r="G79" s="575">
        <f t="shared" si="5"/>
        <v>0</v>
      </c>
      <c r="H79" s="244"/>
    </row>
    <row r="80" spans="1:8" ht="38.25">
      <c r="A80" s="253">
        <f>A79+1</f>
        <v>35</v>
      </c>
      <c r="B80" s="274"/>
      <c r="C80" s="275" t="s">
        <v>595</v>
      </c>
      <c r="D80" s="300" t="s">
        <v>42</v>
      </c>
      <c r="E80" s="594">
        <v>1</v>
      </c>
      <c r="F80" s="576"/>
      <c r="G80" s="575">
        <f t="shared" si="5"/>
        <v>0</v>
      </c>
      <c r="H80" s="244"/>
    </row>
    <row r="81" spans="1:9" ht="38.25">
      <c r="A81" s="253">
        <f>A79+1</f>
        <v>35</v>
      </c>
      <c r="B81" s="274"/>
      <c r="C81" s="275" t="s">
        <v>596</v>
      </c>
      <c r="D81" s="300" t="s">
        <v>42</v>
      </c>
      <c r="E81" s="594">
        <v>4</v>
      </c>
      <c r="F81" s="576"/>
      <c r="G81" s="575">
        <f t="shared" si="5"/>
        <v>0</v>
      </c>
      <c r="H81" s="244"/>
    </row>
    <row r="82" spans="1:9" ht="38.25">
      <c r="A82" s="253">
        <f>A81+1</f>
        <v>36</v>
      </c>
      <c r="B82" s="274"/>
      <c r="C82" s="275" t="s">
        <v>597</v>
      </c>
      <c r="D82" s="300" t="s">
        <v>42</v>
      </c>
      <c r="E82" s="594">
        <v>6</v>
      </c>
      <c r="F82" s="576"/>
      <c r="G82" s="575">
        <f t="shared" si="5"/>
        <v>0</v>
      </c>
      <c r="H82" s="244"/>
    </row>
    <row r="83" spans="1:9">
      <c r="A83" s="253">
        <f t="shared" ref="A83" si="8">A82+1</f>
        <v>37</v>
      </c>
      <c r="B83" s="274"/>
      <c r="C83" s="275" t="s">
        <v>598</v>
      </c>
      <c r="D83" s="300" t="s">
        <v>439</v>
      </c>
      <c r="E83" s="594">
        <v>1</v>
      </c>
      <c r="F83" s="576"/>
      <c r="G83" s="575">
        <f t="shared" si="5"/>
        <v>0</v>
      </c>
      <c r="H83" s="244"/>
    </row>
    <row r="84" spans="1:9">
      <c r="A84" s="253"/>
      <c r="B84" s="274"/>
      <c r="C84" s="301" t="s">
        <v>599</v>
      </c>
      <c r="D84" s="302"/>
      <c r="E84" s="595"/>
      <c r="F84" s="670"/>
      <c r="G84" s="575"/>
      <c r="H84" s="244"/>
    </row>
    <row r="85" spans="1:9" ht="25.5">
      <c r="A85" s="253">
        <v>41</v>
      </c>
      <c r="B85" s="297" t="s">
        <v>600</v>
      </c>
      <c r="C85" s="298" t="s">
        <v>601</v>
      </c>
      <c r="D85" s="256" t="s">
        <v>42</v>
      </c>
      <c r="E85" s="594">
        <v>1</v>
      </c>
      <c r="F85" s="576"/>
      <c r="G85" s="575">
        <f t="shared" ref="G85:G93" si="9">E85*F85</f>
        <v>0</v>
      </c>
      <c r="H85" s="244"/>
    </row>
    <row r="86" spans="1:9" ht="24">
      <c r="A86" s="253">
        <f>A85+1</f>
        <v>42</v>
      </c>
      <c r="B86" s="299" t="s">
        <v>602</v>
      </c>
      <c r="C86" s="298" t="s">
        <v>603</v>
      </c>
      <c r="D86" s="256" t="s">
        <v>42</v>
      </c>
      <c r="E86" s="594">
        <v>5</v>
      </c>
      <c r="F86" s="576"/>
      <c r="G86" s="575">
        <f t="shared" si="9"/>
        <v>0</v>
      </c>
      <c r="H86" s="244"/>
    </row>
    <row r="87" spans="1:9" ht="24">
      <c r="A87" s="253">
        <f>A86+1</f>
        <v>43</v>
      </c>
      <c r="B87" s="299" t="s">
        <v>604</v>
      </c>
      <c r="C87" s="298" t="s">
        <v>605</v>
      </c>
      <c r="D87" s="300" t="s">
        <v>42</v>
      </c>
      <c r="E87" s="594">
        <v>2</v>
      </c>
      <c r="F87" s="576"/>
      <c r="G87" s="575">
        <f t="shared" si="9"/>
        <v>0</v>
      </c>
      <c r="H87" s="244"/>
    </row>
    <row r="88" spans="1:9" ht="24">
      <c r="A88" s="253">
        <f>A87+1</f>
        <v>44</v>
      </c>
      <c r="B88" s="299" t="s">
        <v>606</v>
      </c>
      <c r="C88" s="298" t="s">
        <v>607</v>
      </c>
      <c r="D88" s="300" t="s">
        <v>42</v>
      </c>
      <c r="E88" s="594">
        <v>2</v>
      </c>
      <c r="F88" s="576"/>
      <c r="G88" s="575">
        <f t="shared" si="9"/>
        <v>0</v>
      </c>
      <c r="H88" s="244"/>
    </row>
    <row r="89" spans="1:9">
      <c r="A89" s="253">
        <f>A87+1</f>
        <v>44</v>
      </c>
      <c r="B89" s="297" t="s">
        <v>608</v>
      </c>
      <c r="C89" s="298" t="s">
        <v>609</v>
      </c>
      <c r="D89" s="256" t="s">
        <v>42</v>
      </c>
      <c r="E89" s="594">
        <v>2</v>
      </c>
      <c r="F89" s="576"/>
      <c r="G89" s="575">
        <f t="shared" si="9"/>
        <v>0</v>
      </c>
      <c r="H89" s="244"/>
    </row>
    <row r="90" spans="1:9" ht="38.25">
      <c r="A90" s="253">
        <f>A88+1</f>
        <v>45</v>
      </c>
      <c r="B90" s="297" t="s">
        <v>610</v>
      </c>
      <c r="C90" s="298" t="s">
        <v>611</v>
      </c>
      <c r="D90" s="256" t="s">
        <v>42</v>
      </c>
      <c r="E90" s="594">
        <v>1</v>
      </c>
      <c r="F90" s="576"/>
      <c r="G90" s="575">
        <f t="shared" si="9"/>
        <v>0</v>
      </c>
      <c r="H90" s="244"/>
    </row>
    <row r="91" spans="1:9" ht="63.75">
      <c r="A91" s="253">
        <f>A90+1</f>
        <v>46</v>
      </c>
      <c r="B91" s="274"/>
      <c r="C91" s="298" t="s">
        <v>612</v>
      </c>
      <c r="D91" s="256" t="s">
        <v>42</v>
      </c>
      <c r="E91" s="594">
        <v>1</v>
      </c>
      <c r="F91" s="576"/>
      <c r="G91" s="575">
        <f t="shared" si="9"/>
        <v>0</v>
      </c>
      <c r="H91" s="244"/>
    </row>
    <row r="92" spans="1:9" ht="51">
      <c r="A92" s="253">
        <f>A91+1</f>
        <v>47</v>
      </c>
      <c r="B92" s="297" t="s">
        <v>613</v>
      </c>
      <c r="C92" s="298" t="s">
        <v>614</v>
      </c>
      <c r="D92" s="256" t="s">
        <v>42</v>
      </c>
      <c r="E92" s="594">
        <v>1</v>
      </c>
      <c r="F92" s="576"/>
      <c r="G92" s="575">
        <f t="shared" si="9"/>
        <v>0</v>
      </c>
      <c r="H92" s="244"/>
    </row>
    <row r="93" spans="1:9" ht="63.75">
      <c r="A93" s="253">
        <f>A92+1</f>
        <v>48</v>
      </c>
      <c r="B93" s="303"/>
      <c r="C93" s="259" t="s">
        <v>615</v>
      </c>
      <c r="D93" s="304" t="s">
        <v>439</v>
      </c>
      <c r="E93" s="596">
        <v>1</v>
      </c>
      <c r="F93" s="576"/>
      <c r="G93" s="575">
        <f t="shared" si="9"/>
        <v>0</v>
      </c>
      <c r="H93" s="244"/>
    </row>
    <row r="94" spans="1:9" s="306" customFormat="1" ht="15">
      <c r="A94" s="816" t="str">
        <f>C35</f>
        <v>RAZVODNI ORMAR RO1</v>
      </c>
      <c r="B94" s="816"/>
      <c r="C94" s="816"/>
      <c r="D94" s="817" t="s">
        <v>510</v>
      </c>
      <c r="E94" s="817"/>
      <c r="F94" s="817"/>
      <c r="G94" s="589">
        <f>SUM(G38:G93)</f>
        <v>0</v>
      </c>
      <c r="H94" s="305"/>
    </row>
    <row r="95" spans="1:9" s="306" customFormat="1" ht="15">
      <c r="A95" s="307"/>
      <c r="B95" s="308"/>
      <c r="C95" s="308"/>
      <c r="D95" s="309"/>
      <c r="E95" s="597"/>
      <c r="F95" s="676"/>
      <c r="G95" s="598"/>
      <c r="H95" s="305"/>
    </row>
    <row r="96" spans="1:9" ht="15" customHeight="1">
      <c r="A96" s="310"/>
      <c r="B96" s="233"/>
      <c r="C96" s="311"/>
      <c r="D96" s="289"/>
      <c r="E96" s="590"/>
      <c r="F96" s="673"/>
      <c r="G96" s="591"/>
      <c r="H96" s="312"/>
      <c r="I96" s="236"/>
    </row>
    <row r="97" spans="1:9" ht="15">
      <c r="A97" s="816" t="str">
        <f>C33</f>
        <v>RAZDJELNICI</v>
      </c>
      <c r="B97" s="816"/>
      <c r="C97" s="816"/>
      <c r="D97" s="817" t="s">
        <v>616</v>
      </c>
      <c r="E97" s="817"/>
      <c r="F97" s="817"/>
      <c r="G97" s="589">
        <f>G94</f>
        <v>0</v>
      </c>
      <c r="H97" s="312"/>
      <c r="I97" s="236"/>
    </row>
    <row r="98" spans="1:9" ht="15" customHeight="1">
      <c r="A98" s="313"/>
      <c r="B98" s="313"/>
      <c r="C98" s="314"/>
      <c r="D98" s="315"/>
      <c r="E98" s="599"/>
      <c r="F98" s="677"/>
      <c r="G98" s="600"/>
      <c r="H98" s="244"/>
    </row>
    <row r="99" spans="1:9" ht="25.5">
      <c r="A99" s="316" t="s">
        <v>617</v>
      </c>
      <c r="B99" s="317"/>
      <c r="C99" s="318" t="s">
        <v>618</v>
      </c>
      <c r="D99" s="319"/>
      <c r="E99" s="601"/>
      <c r="F99" s="678"/>
      <c r="G99" s="602"/>
      <c r="H99" s="171"/>
    </row>
    <row r="100" spans="1:9" ht="51">
      <c r="A100" s="320">
        <v>1</v>
      </c>
      <c r="B100" s="273"/>
      <c r="C100" s="321" t="s">
        <v>619</v>
      </c>
      <c r="D100" s="322"/>
      <c r="E100" s="603"/>
      <c r="F100" s="679"/>
      <c r="G100" s="604"/>
      <c r="H100" s="171"/>
    </row>
    <row r="101" spans="1:9" ht="14.25">
      <c r="A101" s="323" t="s">
        <v>620</v>
      </c>
      <c r="B101" s="324"/>
      <c r="C101" s="325" t="s">
        <v>621</v>
      </c>
      <c r="D101" s="276" t="s">
        <v>519</v>
      </c>
      <c r="E101" s="585">
        <v>20</v>
      </c>
      <c r="F101" s="576"/>
      <c r="G101" s="575">
        <f t="shared" ref="G101:G123" si="10">E101*F101</f>
        <v>0</v>
      </c>
      <c r="H101" s="312"/>
    </row>
    <row r="102" spans="1:9" ht="14.25">
      <c r="A102" s="323" t="s">
        <v>620</v>
      </c>
      <c r="B102" s="324"/>
      <c r="C102" s="325" t="s">
        <v>622</v>
      </c>
      <c r="D102" s="276" t="s">
        <v>519</v>
      </c>
      <c r="E102" s="585">
        <v>15</v>
      </c>
      <c r="F102" s="576"/>
      <c r="G102" s="575">
        <f t="shared" si="10"/>
        <v>0</v>
      </c>
      <c r="H102" s="312"/>
    </row>
    <row r="103" spans="1:9" ht="14.25">
      <c r="A103" s="323" t="s">
        <v>620</v>
      </c>
      <c r="B103" s="324"/>
      <c r="C103" s="325" t="s">
        <v>623</v>
      </c>
      <c r="D103" s="276" t="s">
        <v>519</v>
      </c>
      <c r="E103" s="585">
        <v>50</v>
      </c>
      <c r="F103" s="576"/>
      <c r="G103" s="575">
        <f t="shared" si="10"/>
        <v>0</v>
      </c>
      <c r="H103" s="312"/>
    </row>
    <row r="104" spans="1:9" ht="14.25">
      <c r="A104" s="323" t="s">
        <v>620</v>
      </c>
      <c r="B104" s="324"/>
      <c r="C104" s="325" t="s">
        <v>624</v>
      </c>
      <c r="D104" s="276" t="s">
        <v>519</v>
      </c>
      <c r="E104" s="585">
        <v>35</v>
      </c>
      <c r="F104" s="576"/>
      <c r="G104" s="575">
        <f t="shared" si="10"/>
        <v>0</v>
      </c>
      <c r="H104" s="312"/>
    </row>
    <row r="105" spans="1:9" ht="14.25">
      <c r="A105" s="323" t="s">
        <v>620</v>
      </c>
      <c r="B105" s="324"/>
      <c r="C105" s="325" t="s">
        <v>625</v>
      </c>
      <c r="D105" s="276" t="s">
        <v>519</v>
      </c>
      <c r="E105" s="585">
        <v>70</v>
      </c>
      <c r="F105" s="576"/>
      <c r="G105" s="575">
        <f t="shared" si="10"/>
        <v>0</v>
      </c>
      <c r="H105" s="312"/>
    </row>
    <row r="106" spans="1:9" ht="14.25">
      <c r="A106" s="323" t="s">
        <v>620</v>
      </c>
      <c r="B106" s="324"/>
      <c r="C106" s="325" t="s">
        <v>626</v>
      </c>
      <c r="D106" s="276" t="s">
        <v>519</v>
      </c>
      <c r="E106" s="585">
        <v>15</v>
      </c>
      <c r="F106" s="576"/>
      <c r="G106" s="575">
        <f t="shared" si="10"/>
        <v>0</v>
      </c>
      <c r="H106" s="312"/>
    </row>
    <row r="107" spans="1:9">
      <c r="A107" s="323" t="s">
        <v>620</v>
      </c>
      <c r="B107" s="324"/>
      <c r="C107" s="325" t="s">
        <v>627</v>
      </c>
      <c r="D107" s="276" t="s">
        <v>519</v>
      </c>
      <c r="E107" s="585">
        <v>35</v>
      </c>
      <c r="F107" s="576"/>
      <c r="G107" s="575">
        <f t="shared" si="10"/>
        <v>0</v>
      </c>
      <c r="H107" s="312"/>
    </row>
    <row r="108" spans="1:9" ht="14.25">
      <c r="A108" s="323" t="s">
        <v>620</v>
      </c>
      <c r="B108" s="324"/>
      <c r="C108" s="325" t="s">
        <v>628</v>
      </c>
      <c r="D108" s="276" t="s">
        <v>519</v>
      </c>
      <c r="E108" s="585">
        <v>25</v>
      </c>
      <c r="F108" s="576"/>
      <c r="G108" s="575">
        <f t="shared" si="10"/>
        <v>0</v>
      </c>
      <c r="H108" s="312"/>
    </row>
    <row r="109" spans="1:9" ht="14.25">
      <c r="A109" s="323" t="s">
        <v>620</v>
      </c>
      <c r="B109" s="324"/>
      <c r="C109" s="325" t="s">
        <v>629</v>
      </c>
      <c r="D109" s="276" t="s">
        <v>519</v>
      </c>
      <c r="E109" s="585">
        <v>35</v>
      </c>
      <c r="F109" s="576"/>
      <c r="G109" s="575">
        <f t="shared" si="10"/>
        <v>0</v>
      </c>
      <c r="H109" s="312"/>
    </row>
    <row r="110" spans="1:9" ht="14.25">
      <c r="A110" s="323" t="s">
        <v>620</v>
      </c>
      <c r="B110" s="324"/>
      <c r="C110" s="325" t="s">
        <v>630</v>
      </c>
      <c r="D110" s="276" t="s">
        <v>519</v>
      </c>
      <c r="E110" s="585">
        <v>30</v>
      </c>
      <c r="F110" s="576"/>
      <c r="G110" s="575">
        <f t="shared" si="10"/>
        <v>0</v>
      </c>
      <c r="H110" s="312"/>
    </row>
    <row r="111" spans="1:9" ht="14.25">
      <c r="A111" s="323" t="s">
        <v>620</v>
      </c>
      <c r="B111" s="324"/>
      <c r="C111" s="325" t="s">
        <v>631</v>
      </c>
      <c r="D111" s="276" t="s">
        <v>519</v>
      </c>
      <c r="E111" s="585">
        <v>70</v>
      </c>
      <c r="F111" s="576"/>
      <c r="G111" s="575">
        <f t="shared" si="10"/>
        <v>0</v>
      </c>
      <c r="H111" s="312"/>
    </row>
    <row r="112" spans="1:9" ht="38.25">
      <c r="A112" s="326">
        <f>A100+1</f>
        <v>2</v>
      </c>
      <c r="B112" s="277"/>
      <c r="C112" s="327" t="s">
        <v>632</v>
      </c>
      <c r="D112" s="276" t="s">
        <v>519</v>
      </c>
      <c r="E112" s="585">
        <v>21</v>
      </c>
      <c r="F112" s="576"/>
      <c r="G112" s="575">
        <f t="shared" si="10"/>
        <v>0</v>
      </c>
      <c r="H112" s="312"/>
    </row>
    <row r="113" spans="1:10" ht="38.25">
      <c r="A113" s="326">
        <f t="shared" ref="A113:A124" si="11">A112+1</f>
        <v>3</v>
      </c>
      <c r="B113" s="277"/>
      <c r="C113" s="327" t="s">
        <v>633</v>
      </c>
      <c r="D113" s="276" t="s">
        <v>519</v>
      </c>
      <c r="E113" s="585">
        <v>6</v>
      </c>
      <c r="F113" s="576"/>
      <c r="G113" s="575">
        <f t="shared" si="10"/>
        <v>0</v>
      </c>
      <c r="H113" s="312"/>
    </row>
    <row r="114" spans="1:10" s="330" customFormat="1" ht="25.5">
      <c r="A114" s="326">
        <f t="shared" si="11"/>
        <v>4</v>
      </c>
      <c r="B114" s="328"/>
      <c r="C114" s="327" t="s">
        <v>634</v>
      </c>
      <c r="D114" s="276" t="s">
        <v>42</v>
      </c>
      <c r="E114" s="585">
        <v>15</v>
      </c>
      <c r="F114" s="576"/>
      <c r="G114" s="575">
        <f t="shared" si="10"/>
        <v>0</v>
      </c>
      <c r="H114" s="329"/>
      <c r="I114" s="235"/>
    </row>
    <row r="115" spans="1:10" s="330" customFormat="1" ht="25.5">
      <c r="A115" s="326">
        <f t="shared" si="11"/>
        <v>5</v>
      </c>
      <c r="B115" s="328"/>
      <c r="C115" s="327" t="s">
        <v>635</v>
      </c>
      <c r="D115" s="276" t="s">
        <v>42</v>
      </c>
      <c r="E115" s="585">
        <v>4</v>
      </c>
      <c r="F115" s="576"/>
      <c r="G115" s="575">
        <f t="shared" si="10"/>
        <v>0</v>
      </c>
      <c r="H115" s="329"/>
      <c r="I115" s="235"/>
    </row>
    <row r="116" spans="1:10" s="330" customFormat="1" ht="25.5">
      <c r="A116" s="326">
        <f t="shared" si="11"/>
        <v>6</v>
      </c>
      <c r="B116" s="328"/>
      <c r="C116" s="327" t="s">
        <v>636</v>
      </c>
      <c r="D116" s="276" t="s">
        <v>42</v>
      </c>
      <c r="E116" s="585">
        <v>2</v>
      </c>
      <c r="F116" s="576"/>
      <c r="G116" s="575">
        <f t="shared" si="10"/>
        <v>0</v>
      </c>
      <c r="H116" s="329"/>
      <c r="I116" s="235"/>
    </row>
    <row r="117" spans="1:10" ht="38.25">
      <c r="A117" s="326">
        <f t="shared" si="11"/>
        <v>7</v>
      </c>
      <c r="B117" s="324"/>
      <c r="C117" s="327" t="s">
        <v>637</v>
      </c>
      <c r="D117" s="276" t="s">
        <v>42</v>
      </c>
      <c r="E117" s="585">
        <v>1</v>
      </c>
      <c r="F117" s="576"/>
      <c r="G117" s="575">
        <f t="shared" si="10"/>
        <v>0</v>
      </c>
      <c r="H117" s="312"/>
    </row>
    <row r="118" spans="1:10" ht="25.5">
      <c r="A118" s="326">
        <f t="shared" si="11"/>
        <v>8</v>
      </c>
      <c r="B118" s="324"/>
      <c r="C118" s="327" t="s">
        <v>638</v>
      </c>
      <c r="D118" s="276" t="s">
        <v>42</v>
      </c>
      <c r="E118" s="585">
        <v>3</v>
      </c>
      <c r="F118" s="576"/>
      <c r="G118" s="575">
        <f t="shared" si="10"/>
        <v>0</v>
      </c>
      <c r="H118" s="312"/>
    </row>
    <row r="119" spans="1:10" ht="25.5">
      <c r="A119" s="326">
        <f t="shared" si="11"/>
        <v>9</v>
      </c>
      <c r="B119" s="324"/>
      <c r="C119" s="327" t="s">
        <v>639</v>
      </c>
      <c r="D119" s="276" t="s">
        <v>42</v>
      </c>
      <c r="E119" s="585">
        <v>3</v>
      </c>
      <c r="F119" s="576"/>
      <c r="G119" s="575">
        <f t="shared" si="10"/>
        <v>0</v>
      </c>
      <c r="H119" s="312"/>
    </row>
    <row r="120" spans="1:10" ht="25.5">
      <c r="A120" s="326">
        <f t="shared" si="11"/>
        <v>10</v>
      </c>
      <c r="B120" s="324"/>
      <c r="C120" s="327" t="s">
        <v>640</v>
      </c>
      <c r="D120" s="276" t="s">
        <v>519</v>
      </c>
      <c r="E120" s="585">
        <v>10</v>
      </c>
      <c r="F120" s="576"/>
      <c r="G120" s="575">
        <f t="shared" si="10"/>
        <v>0</v>
      </c>
      <c r="H120" s="312"/>
    </row>
    <row r="121" spans="1:10" ht="25.5">
      <c r="A121" s="326">
        <f t="shared" si="11"/>
        <v>11</v>
      </c>
      <c r="B121" s="324"/>
      <c r="C121" s="327" t="s">
        <v>641</v>
      </c>
      <c r="D121" s="276" t="s">
        <v>519</v>
      </c>
      <c r="E121" s="585">
        <v>20</v>
      </c>
      <c r="F121" s="576"/>
      <c r="G121" s="575">
        <f t="shared" si="10"/>
        <v>0</v>
      </c>
      <c r="H121" s="312"/>
    </row>
    <row r="122" spans="1:10">
      <c r="A122" s="326">
        <f t="shared" si="11"/>
        <v>12</v>
      </c>
      <c r="B122" s="324"/>
      <c r="C122" s="327" t="s">
        <v>642</v>
      </c>
      <c r="D122" s="276" t="s">
        <v>519</v>
      </c>
      <c r="E122" s="585">
        <v>30</v>
      </c>
      <c r="F122" s="576"/>
      <c r="G122" s="575">
        <f t="shared" si="10"/>
        <v>0</v>
      </c>
      <c r="H122" s="312"/>
    </row>
    <row r="123" spans="1:10">
      <c r="A123" s="326">
        <f t="shared" si="11"/>
        <v>13</v>
      </c>
      <c r="B123" s="324"/>
      <c r="C123" s="327" t="s">
        <v>643</v>
      </c>
      <c r="D123" s="276" t="s">
        <v>519</v>
      </c>
      <c r="E123" s="585">
        <v>30</v>
      </c>
      <c r="F123" s="576"/>
      <c r="G123" s="575">
        <f t="shared" si="10"/>
        <v>0</v>
      </c>
      <c r="H123" s="312"/>
    </row>
    <row r="124" spans="1:10" ht="38.25">
      <c r="A124" s="326">
        <f t="shared" si="11"/>
        <v>14</v>
      </c>
      <c r="B124" s="277"/>
      <c r="C124" s="331" t="s">
        <v>644</v>
      </c>
      <c r="D124" s="332"/>
      <c r="E124" s="606"/>
      <c r="F124" s="680"/>
      <c r="G124" s="605"/>
      <c r="H124" s="312"/>
      <c r="J124" s="235"/>
    </row>
    <row r="125" spans="1:10">
      <c r="A125" s="333"/>
      <c r="B125" s="334" t="s">
        <v>620</v>
      </c>
      <c r="C125" s="331" t="s">
        <v>645</v>
      </c>
      <c r="D125" s="276" t="s">
        <v>519</v>
      </c>
      <c r="E125" s="585">
        <v>30</v>
      </c>
      <c r="F125" s="576"/>
      <c r="G125" s="575">
        <f>E125*F125</f>
        <v>0</v>
      </c>
      <c r="H125" s="312"/>
      <c r="J125" s="235"/>
    </row>
    <row r="126" spans="1:10">
      <c r="A126" s="333"/>
      <c r="B126" s="334" t="s">
        <v>620</v>
      </c>
      <c r="C126" s="331" t="s">
        <v>646</v>
      </c>
      <c r="D126" s="276" t="s">
        <v>519</v>
      </c>
      <c r="E126" s="585">
        <v>30</v>
      </c>
      <c r="F126" s="576"/>
      <c r="G126" s="575">
        <f>E126*F126</f>
        <v>0</v>
      </c>
      <c r="H126" s="312"/>
      <c r="J126" s="235"/>
    </row>
    <row r="127" spans="1:10" ht="25.5">
      <c r="A127" s="326">
        <f>A124+1</f>
        <v>15</v>
      </c>
      <c r="B127" s="277"/>
      <c r="C127" s="331" t="s">
        <v>647</v>
      </c>
      <c r="D127" s="332"/>
      <c r="E127" s="606"/>
      <c r="F127" s="680"/>
      <c r="G127" s="605"/>
      <c r="H127" s="312"/>
    </row>
    <row r="128" spans="1:10">
      <c r="A128" s="333"/>
      <c r="B128" s="334" t="s">
        <v>620</v>
      </c>
      <c r="C128" s="331" t="s">
        <v>648</v>
      </c>
      <c r="D128" s="276" t="s">
        <v>519</v>
      </c>
      <c r="E128" s="585">
        <v>20</v>
      </c>
      <c r="F128" s="576"/>
      <c r="G128" s="575">
        <f>E128*F128</f>
        <v>0</v>
      </c>
      <c r="H128" s="312"/>
    </row>
    <row r="129" spans="1:11">
      <c r="A129" s="333"/>
      <c r="B129" s="334" t="s">
        <v>620</v>
      </c>
      <c r="C129" s="331" t="s">
        <v>649</v>
      </c>
      <c r="D129" s="276" t="s">
        <v>519</v>
      </c>
      <c r="E129" s="585">
        <v>20</v>
      </c>
      <c r="F129" s="576"/>
      <c r="G129" s="575">
        <f>E129*F129</f>
        <v>0</v>
      </c>
      <c r="H129" s="312"/>
    </row>
    <row r="130" spans="1:11">
      <c r="A130" s="333"/>
      <c r="B130" s="334" t="s">
        <v>620</v>
      </c>
      <c r="C130" s="331" t="s">
        <v>650</v>
      </c>
      <c r="D130" s="276" t="s">
        <v>519</v>
      </c>
      <c r="E130" s="585">
        <v>5</v>
      </c>
      <c r="F130" s="576"/>
      <c r="G130" s="575">
        <f>E130*F130</f>
        <v>0</v>
      </c>
      <c r="H130" s="312"/>
    </row>
    <row r="131" spans="1:11" ht="25.5">
      <c r="A131" s="326">
        <f>A127+1</f>
        <v>16</v>
      </c>
      <c r="B131" s="277"/>
      <c r="C131" s="275" t="s">
        <v>651</v>
      </c>
      <c r="D131" s="276" t="s">
        <v>439</v>
      </c>
      <c r="E131" s="585">
        <v>4</v>
      </c>
      <c r="F131" s="576"/>
      <c r="G131" s="575">
        <f>E131*F131</f>
        <v>0</v>
      </c>
      <c r="H131" s="312"/>
    </row>
    <row r="132" spans="1:11" ht="25.5">
      <c r="A132" s="335">
        <f>A131+1</f>
        <v>17</v>
      </c>
      <c r="B132" s="336"/>
      <c r="C132" s="259" t="s">
        <v>652</v>
      </c>
      <c r="D132" s="337" t="s">
        <v>528</v>
      </c>
      <c r="E132" s="607">
        <v>1</v>
      </c>
      <c r="F132" s="576"/>
      <c r="G132" s="575">
        <f>E132*F132</f>
        <v>0</v>
      </c>
      <c r="H132" s="171"/>
    </row>
    <row r="133" spans="1:11" ht="15">
      <c r="A133" s="827" t="str">
        <f>C99</f>
        <v>KABELI, KABELSKE POLICE, KABELSKI KANALI I CIJEVI</v>
      </c>
      <c r="B133" s="827"/>
      <c r="C133" s="816"/>
      <c r="D133" s="817" t="s">
        <v>510</v>
      </c>
      <c r="E133" s="817"/>
      <c r="F133" s="817"/>
      <c r="G133" s="589">
        <f>SUM(G101:G132)</f>
        <v>0</v>
      </c>
      <c r="H133" s="338"/>
    </row>
    <row r="134" spans="1:11" ht="15" customHeight="1">
      <c r="A134" s="313"/>
      <c r="B134" s="313"/>
      <c r="C134" s="314"/>
      <c r="D134" s="315"/>
      <c r="E134" s="599"/>
      <c r="F134" s="677"/>
      <c r="G134" s="600"/>
      <c r="H134" s="339"/>
    </row>
    <row r="135" spans="1:11" s="341" customFormat="1" ht="20.100000000000001" customHeight="1">
      <c r="A135" s="316" t="s">
        <v>653</v>
      </c>
      <c r="B135" s="288"/>
      <c r="C135" s="318" t="s">
        <v>654</v>
      </c>
      <c r="D135" s="340"/>
      <c r="E135" s="608"/>
      <c r="F135" s="681"/>
      <c r="G135" s="609"/>
      <c r="H135" s="340"/>
    </row>
    <row r="136" spans="1:11" ht="25.5">
      <c r="A136" s="342"/>
      <c r="B136" s="343"/>
      <c r="C136" s="271" t="s">
        <v>655</v>
      </c>
      <c r="D136" s="344"/>
      <c r="E136" s="610"/>
      <c r="F136" s="682"/>
      <c r="G136" s="611"/>
      <c r="H136" s="244"/>
    </row>
    <row r="137" spans="1:11" ht="25.5">
      <c r="A137" s="253">
        <v>1</v>
      </c>
      <c r="B137" s="274"/>
      <c r="C137" s="296" t="s">
        <v>656</v>
      </c>
      <c r="D137" s="276" t="s">
        <v>42</v>
      </c>
      <c r="E137" s="585">
        <v>1</v>
      </c>
      <c r="F137" s="576"/>
      <c r="G137" s="575">
        <f t="shared" ref="G137:G142" si="12">E137*F137</f>
        <v>0</v>
      </c>
      <c r="H137" s="244"/>
    </row>
    <row r="138" spans="1:11" ht="51">
      <c r="A138" s="253">
        <f>A137+1</f>
        <v>2</v>
      </c>
      <c r="B138" s="274"/>
      <c r="C138" s="296" t="s">
        <v>657</v>
      </c>
      <c r="D138" s="276" t="s">
        <v>42</v>
      </c>
      <c r="E138" s="585">
        <v>1</v>
      </c>
      <c r="F138" s="576"/>
      <c r="G138" s="575">
        <f t="shared" si="12"/>
        <v>0</v>
      </c>
      <c r="H138" s="244"/>
    </row>
    <row r="139" spans="1:11" ht="51">
      <c r="A139" s="253">
        <f>A138+1</f>
        <v>3</v>
      </c>
      <c r="B139" s="274"/>
      <c r="C139" s="345" t="s">
        <v>658</v>
      </c>
      <c r="D139" s="276" t="s">
        <v>42</v>
      </c>
      <c r="E139" s="585">
        <v>1</v>
      </c>
      <c r="F139" s="576"/>
      <c r="G139" s="575">
        <f t="shared" si="12"/>
        <v>0</v>
      </c>
      <c r="H139" s="244"/>
      <c r="J139" s="257"/>
      <c r="K139" s="235"/>
    </row>
    <row r="140" spans="1:11" ht="51">
      <c r="A140" s="253">
        <f>A139+1</f>
        <v>4</v>
      </c>
      <c r="B140" s="274"/>
      <c r="C140" s="345" t="s">
        <v>659</v>
      </c>
      <c r="D140" s="276" t="s">
        <v>42</v>
      </c>
      <c r="E140" s="585">
        <v>1</v>
      </c>
      <c r="F140" s="576"/>
      <c r="G140" s="575">
        <f t="shared" si="12"/>
        <v>0</v>
      </c>
      <c r="H140" s="244"/>
      <c r="J140" s="257"/>
      <c r="K140" s="235"/>
    </row>
    <row r="141" spans="1:11" ht="25.5">
      <c r="A141" s="253">
        <f>A140+1</f>
        <v>5</v>
      </c>
      <c r="B141" s="274"/>
      <c r="C141" s="345" t="s">
        <v>660</v>
      </c>
      <c r="D141" s="276" t="s">
        <v>42</v>
      </c>
      <c r="E141" s="585">
        <v>1</v>
      </c>
      <c r="F141" s="576"/>
      <c r="G141" s="575">
        <f t="shared" si="12"/>
        <v>0</v>
      </c>
      <c r="H141" s="244"/>
      <c r="J141" s="257"/>
      <c r="K141" s="235"/>
    </row>
    <row r="142" spans="1:11" ht="27">
      <c r="A142" s="253">
        <f t="shared" ref="A142:A143" si="13">A141+1</f>
        <v>6</v>
      </c>
      <c r="B142" s="274"/>
      <c r="C142" s="346" t="s">
        <v>661</v>
      </c>
      <c r="D142" s="276" t="s">
        <v>42</v>
      </c>
      <c r="E142" s="585">
        <v>8</v>
      </c>
      <c r="F142" s="576"/>
      <c r="G142" s="575">
        <f t="shared" si="12"/>
        <v>0</v>
      </c>
      <c r="H142" s="244"/>
      <c r="J142" s="257"/>
      <c r="K142" s="235"/>
    </row>
    <row r="143" spans="1:11" ht="51">
      <c r="A143" s="253">
        <f t="shared" si="13"/>
        <v>7</v>
      </c>
      <c r="B143" s="278"/>
      <c r="C143" s="347" t="s">
        <v>662</v>
      </c>
      <c r="D143" s="348"/>
      <c r="E143" s="576"/>
      <c r="F143" s="670"/>
      <c r="G143" s="587"/>
      <c r="H143" s="244"/>
    </row>
    <row r="144" spans="1:11">
      <c r="A144" s="349"/>
      <c r="B144" s="350" t="s">
        <v>620</v>
      </c>
      <c r="C144" s="347" t="s">
        <v>663</v>
      </c>
      <c r="D144" s="348" t="s">
        <v>42</v>
      </c>
      <c r="E144" s="576">
        <v>1</v>
      </c>
      <c r="F144" s="576"/>
      <c r="G144" s="575">
        <f t="shared" ref="G144:G150" si="14">E144*F144</f>
        <v>0</v>
      </c>
      <c r="H144" s="244"/>
    </row>
    <row r="145" spans="1:10">
      <c r="A145" s="349"/>
      <c r="B145" s="350" t="s">
        <v>620</v>
      </c>
      <c r="C145" s="347" t="s">
        <v>664</v>
      </c>
      <c r="D145" s="348" t="s">
        <v>42</v>
      </c>
      <c r="E145" s="576">
        <v>1</v>
      </c>
      <c r="F145" s="576"/>
      <c r="G145" s="575">
        <f t="shared" si="14"/>
        <v>0</v>
      </c>
      <c r="H145" s="244"/>
    </row>
    <row r="146" spans="1:10">
      <c r="A146" s="349"/>
      <c r="B146" s="350" t="s">
        <v>620</v>
      </c>
      <c r="C146" s="347" t="s">
        <v>665</v>
      </c>
      <c r="D146" s="348" t="s">
        <v>42</v>
      </c>
      <c r="E146" s="576">
        <v>1</v>
      </c>
      <c r="F146" s="576"/>
      <c r="G146" s="575">
        <f t="shared" si="14"/>
        <v>0</v>
      </c>
      <c r="H146" s="244"/>
    </row>
    <row r="147" spans="1:10">
      <c r="A147" s="349"/>
      <c r="B147" s="350" t="s">
        <v>620</v>
      </c>
      <c r="C147" s="347" t="s">
        <v>666</v>
      </c>
      <c r="D147" s="348" t="s">
        <v>42</v>
      </c>
      <c r="E147" s="576">
        <v>1</v>
      </c>
      <c r="F147" s="576"/>
      <c r="G147" s="575">
        <f t="shared" si="14"/>
        <v>0</v>
      </c>
      <c r="H147" s="244"/>
    </row>
    <row r="148" spans="1:10">
      <c r="A148" s="349"/>
      <c r="B148" s="350" t="s">
        <v>620</v>
      </c>
      <c r="C148" s="347" t="s">
        <v>667</v>
      </c>
      <c r="D148" s="348" t="s">
        <v>42</v>
      </c>
      <c r="E148" s="576">
        <v>9</v>
      </c>
      <c r="F148" s="576"/>
      <c r="G148" s="575">
        <f t="shared" si="14"/>
        <v>0</v>
      </c>
      <c r="H148" s="244"/>
    </row>
    <row r="149" spans="1:10">
      <c r="A149" s="349"/>
      <c r="B149" s="350" t="s">
        <v>620</v>
      </c>
      <c r="C149" s="347" t="s">
        <v>668</v>
      </c>
      <c r="D149" s="348" t="s">
        <v>42</v>
      </c>
      <c r="E149" s="576">
        <v>2</v>
      </c>
      <c r="F149" s="576"/>
      <c r="G149" s="575">
        <f t="shared" si="14"/>
        <v>0</v>
      </c>
      <c r="H149" s="244"/>
    </row>
    <row r="150" spans="1:10">
      <c r="A150" s="351">
        <f>A143+1</f>
        <v>8</v>
      </c>
      <c r="B150" s="303"/>
      <c r="C150" s="352" t="s">
        <v>669</v>
      </c>
      <c r="D150" s="353" t="s">
        <v>439</v>
      </c>
      <c r="E150" s="612">
        <v>1</v>
      </c>
      <c r="F150" s="576"/>
      <c r="G150" s="575">
        <f t="shared" si="14"/>
        <v>0</v>
      </c>
      <c r="H150" s="171"/>
    </row>
    <row r="151" spans="1:10" s="292" customFormat="1" ht="15" customHeight="1">
      <c r="A151" s="827" t="str">
        <f>C135</f>
        <v>OPREMA IZVAN RAZDJELNIKA</v>
      </c>
      <c r="B151" s="827"/>
      <c r="C151" s="816"/>
      <c r="D151" s="825" t="s">
        <v>510</v>
      </c>
      <c r="E151" s="825"/>
      <c r="F151" s="825"/>
      <c r="G151" s="578">
        <f>SUM(G137:G150)</f>
        <v>0</v>
      </c>
      <c r="H151" s="354"/>
      <c r="I151" s="291"/>
    </row>
    <row r="152" spans="1:10" ht="15" customHeight="1">
      <c r="A152" s="313"/>
      <c r="B152" s="313"/>
      <c r="C152" s="314"/>
      <c r="D152" s="315"/>
      <c r="E152" s="599"/>
      <c r="F152" s="677"/>
      <c r="G152" s="600"/>
      <c r="H152" s="339"/>
    </row>
    <row r="153" spans="1:10" s="292" customFormat="1" ht="20.100000000000001" customHeight="1">
      <c r="A153" s="316" t="s">
        <v>670</v>
      </c>
      <c r="B153" s="288"/>
      <c r="C153" s="355" t="s">
        <v>671</v>
      </c>
      <c r="D153" s="340"/>
      <c r="E153" s="608"/>
      <c r="F153" s="681"/>
      <c r="G153" s="609"/>
      <c r="H153" s="289"/>
      <c r="I153" s="291"/>
    </row>
    <row r="154" spans="1:10" ht="25.5">
      <c r="A154" s="342"/>
      <c r="B154" s="343"/>
      <c r="C154" s="356" t="s">
        <v>672</v>
      </c>
      <c r="D154" s="344"/>
      <c r="E154" s="610"/>
      <c r="F154" s="682"/>
      <c r="G154" s="611"/>
      <c r="H154" s="244"/>
    </row>
    <row r="155" spans="1:10" ht="51">
      <c r="A155" s="253">
        <v>1</v>
      </c>
      <c r="B155" s="274"/>
      <c r="C155" s="296" t="s">
        <v>673</v>
      </c>
      <c r="D155" s="276" t="s">
        <v>42</v>
      </c>
      <c r="E155" s="585">
        <v>2</v>
      </c>
      <c r="F155" s="576"/>
      <c r="G155" s="575">
        <f t="shared" ref="G155:G161" si="15">E155*F155</f>
        <v>0</v>
      </c>
      <c r="H155" s="244"/>
    </row>
    <row r="156" spans="1:10" ht="25.5">
      <c r="A156" s="253">
        <f>A155+1</f>
        <v>2</v>
      </c>
      <c r="B156" s="274"/>
      <c r="C156" s="296" t="s">
        <v>674</v>
      </c>
      <c r="D156" s="276" t="s">
        <v>42</v>
      </c>
      <c r="E156" s="585">
        <v>1</v>
      </c>
      <c r="F156" s="576"/>
      <c r="G156" s="575">
        <f t="shared" si="15"/>
        <v>0</v>
      </c>
      <c r="H156" s="244"/>
      <c r="J156" s="235"/>
    </row>
    <row r="157" spans="1:10" ht="38.25">
      <c r="A157" s="253">
        <f>A156+1</f>
        <v>3</v>
      </c>
      <c r="B157" s="274"/>
      <c r="C157" s="357" t="s">
        <v>675</v>
      </c>
      <c r="D157" s="276" t="s">
        <v>42</v>
      </c>
      <c r="E157" s="585">
        <v>1</v>
      </c>
      <c r="F157" s="576"/>
      <c r="G157" s="575">
        <f t="shared" si="15"/>
        <v>0</v>
      </c>
      <c r="H157" s="244"/>
      <c r="J157" s="235"/>
    </row>
    <row r="158" spans="1:10">
      <c r="A158" s="253">
        <f t="shared" ref="A158:A164" si="16">A157+1</f>
        <v>4</v>
      </c>
      <c r="B158" s="274"/>
      <c r="C158" s="296" t="s">
        <v>676</v>
      </c>
      <c r="D158" s="276" t="s">
        <v>42</v>
      </c>
      <c r="E158" s="585">
        <v>1</v>
      </c>
      <c r="F158" s="576"/>
      <c r="G158" s="575">
        <f t="shared" si="15"/>
        <v>0</v>
      </c>
      <c r="H158" s="244"/>
      <c r="J158" s="235"/>
    </row>
    <row r="159" spans="1:10">
      <c r="A159" s="253">
        <f>A158+1</f>
        <v>5</v>
      </c>
      <c r="B159" s="274"/>
      <c r="C159" s="296" t="s">
        <v>677</v>
      </c>
      <c r="D159" s="276" t="s">
        <v>42</v>
      </c>
      <c r="E159" s="585">
        <v>1</v>
      </c>
      <c r="F159" s="576"/>
      <c r="G159" s="575">
        <f t="shared" si="15"/>
        <v>0</v>
      </c>
      <c r="H159" s="244"/>
      <c r="J159" s="235"/>
    </row>
    <row r="160" spans="1:10" ht="25.5">
      <c r="A160" s="253">
        <f t="shared" si="16"/>
        <v>6</v>
      </c>
      <c r="B160" s="297"/>
      <c r="C160" s="275" t="s">
        <v>678</v>
      </c>
      <c r="D160" s="300" t="s">
        <v>42</v>
      </c>
      <c r="E160" s="594">
        <v>1</v>
      </c>
      <c r="F160" s="576"/>
      <c r="G160" s="575">
        <f t="shared" si="15"/>
        <v>0</v>
      </c>
      <c r="H160" s="244"/>
      <c r="J160" s="235"/>
    </row>
    <row r="161" spans="1:10" ht="25.5">
      <c r="A161" s="253">
        <f t="shared" si="16"/>
        <v>7</v>
      </c>
      <c r="B161" s="274"/>
      <c r="C161" s="296" t="s">
        <v>679</v>
      </c>
      <c r="D161" s="348" t="s">
        <v>42</v>
      </c>
      <c r="E161" s="576">
        <v>2</v>
      </c>
      <c r="G161" s="575">
        <f t="shared" si="15"/>
        <v>0</v>
      </c>
      <c r="H161" s="244"/>
      <c r="J161" s="235"/>
    </row>
    <row r="162" spans="1:10" ht="25.5">
      <c r="A162" s="253">
        <f t="shared" si="16"/>
        <v>8</v>
      </c>
      <c r="B162" s="274"/>
      <c r="C162" s="296" t="s">
        <v>680</v>
      </c>
      <c r="D162" s="348" t="s">
        <v>42</v>
      </c>
      <c r="E162" s="576">
        <v>1</v>
      </c>
      <c r="F162" s="576"/>
      <c r="G162" s="575">
        <f>E162*F162</f>
        <v>0</v>
      </c>
      <c r="H162" s="244"/>
      <c r="J162" s="235"/>
    </row>
    <row r="163" spans="1:10" ht="27">
      <c r="A163" s="253">
        <f t="shared" si="16"/>
        <v>9</v>
      </c>
      <c r="B163" s="274"/>
      <c r="C163" s="358" t="s">
        <v>681</v>
      </c>
      <c r="D163" s="276" t="s">
        <v>42</v>
      </c>
      <c r="E163" s="585">
        <v>6</v>
      </c>
      <c r="F163" s="576"/>
      <c r="G163" s="575">
        <f>E163*F163</f>
        <v>0</v>
      </c>
      <c r="H163" s="244"/>
      <c r="J163" s="235"/>
    </row>
    <row r="164" spans="1:10">
      <c r="A164" s="351">
        <f t="shared" si="16"/>
        <v>10</v>
      </c>
      <c r="B164" s="303"/>
      <c r="C164" s="359" t="s">
        <v>669</v>
      </c>
      <c r="D164" s="353" t="s">
        <v>439</v>
      </c>
      <c r="E164" s="612">
        <v>1</v>
      </c>
      <c r="F164" s="576"/>
      <c r="G164" s="575">
        <f>E164*F164</f>
        <v>0</v>
      </c>
      <c r="H164" s="171"/>
    </row>
    <row r="165" spans="1:10" ht="15" customHeight="1">
      <c r="A165" s="827" t="str">
        <f>C153</f>
        <v>INSTALACIJE RASVJETE, PRIKLJUČNICA I PRIKLJUČAKA</v>
      </c>
      <c r="B165" s="827"/>
      <c r="C165" s="816"/>
      <c r="D165" s="817" t="s">
        <v>510</v>
      </c>
      <c r="E165" s="817"/>
      <c r="F165" s="817"/>
      <c r="G165" s="589">
        <f>SUM(G155:G164)</f>
        <v>0</v>
      </c>
      <c r="H165" s="261"/>
    </row>
    <row r="166" spans="1:10" ht="15">
      <c r="A166" s="360"/>
      <c r="B166" s="360"/>
      <c r="C166" s="701"/>
      <c r="D166" s="361"/>
      <c r="E166" s="613"/>
      <c r="F166" s="684"/>
      <c r="G166" s="614"/>
      <c r="H166" s="362"/>
    </row>
    <row r="167" spans="1:10" ht="20.100000000000001" customHeight="1">
      <c r="A167" s="364" t="s">
        <v>808</v>
      </c>
      <c r="B167" s="266"/>
      <c r="C167" s="365" t="s">
        <v>682</v>
      </c>
      <c r="D167" s="268"/>
      <c r="E167" s="581"/>
      <c r="F167" s="672"/>
      <c r="G167" s="582"/>
      <c r="H167" s="339"/>
    </row>
    <row r="168" spans="1:10" ht="51">
      <c r="A168" s="249">
        <v>1</v>
      </c>
      <c r="B168" s="366"/>
      <c r="C168" s="367" t="s">
        <v>683</v>
      </c>
      <c r="D168" s="281" t="s">
        <v>519</v>
      </c>
      <c r="E168" s="616">
        <v>20</v>
      </c>
      <c r="F168" s="576"/>
      <c r="G168" s="575">
        <f t="shared" ref="G168:G180" si="17">E168*F168</f>
        <v>0</v>
      </c>
      <c r="H168" s="339"/>
    </row>
    <row r="169" spans="1:10" ht="51">
      <c r="A169" s="253">
        <f>A168+1</f>
        <v>2</v>
      </c>
      <c r="B169" s="368"/>
      <c r="C169" s="369" t="s">
        <v>684</v>
      </c>
      <c r="D169" s="276" t="s">
        <v>519</v>
      </c>
      <c r="E169" s="585">
        <v>15</v>
      </c>
      <c r="F169" s="576"/>
      <c r="G169" s="575">
        <f t="shared" si="17"/>
        <v>0</v>
      </c>
      <c r="H169" s="339"/>
    </row>
    <row r="170" spans="1:10" ht="38.25">
      <c r="A170" s="253">
        <f>A169+1</f>
        <v>3</v>
      </c>
      <c r="B170" s="368"/>
      <c r="C170" s="369" t="s">
        <v>685</v>
      </c>
      <c r="D170" s="276" t="s">
        <v>519</v>
      </c>
      <c r="E170" s="585">
        <v>15</v>
      </c>
      <c r="F170" s="576"/>
      <c r="G170" s="575">
        <f t="shared" si="17"/>
        <v>0</v>
      </c>
      <c r="H170" s="339"/>
    </row>
    <row r="171" spans="1:10" ht="38.25">
      <c r="A171" s="253">
        <f>A170+1</f>
        <v>4</v>
      </c>
      <c r="B171" s="368"/>
      <c r="C171" s="369" t="s">
        <v>686</v>
      </c>
      <c r="D171" s="276" t="s">
        <v>519</v>
      </c>
      <c r="E171" s="585">
        <v>8</v>
      </c>
      <c r="F171" s="576"/>
      <c r="G171" s="575">
        <f t="shared" si="17"/>
        <v>0</v>
      </c>
      <c r="H171" s="339"/>
    </row>
    <row r="172" spans="1:10" ht="38.25">
      <c r="A172" s="253">
        <f>A171+1</f>
        <v>5</v>
      </c>
      <c r="B172" s="368"/>
      <c r="C172" s="369" t="s">
        <v>687</v>
      </c>
      <c r="D172" s="276" t="s">
        <v>519</v>
      </c>
      <c r="E172" s="585">
        <v>15</v>
      </c>
      <c r="F172" s="576"/>
      <c r="G172" s="575">
        <f t="shared" si="17"/>
        <v>0</v>
      </c>
      <c r="H172" s="339"/>
    </row>
    <row r="173" spans="1:10" ht="25.5">
      <c r="A173" s="253">
        <f t="shared" ref="A173:A181" si="18">A172+1</f>
        <v>6</v>
      </c>
      <c r="B173" s="368"/>
      <c r="C173" s="369" t="s">
        <v>688</v>
      </c>
      <c r="D173" s="276" t="s">
        <v>42</v>
      </c>
      <c r="E173" s="585">
        <v>2</v>
      </c>
      <c r="F173" s="576"/>
      <c r="G173" s="575">
        <f t="shared" si="17"/>
        <v>0</v>
      </c>
      <c r="H173" s="339"/>
    </row>
    <row r="174" spans="1:10" ht="25.5">
      <c r="A174" s="253">
        <f t="shared" si="18"/>
        <v>7</v>
      </c>
      <c r="B174" s="368"/>
      <c r="C174" s="369" t="s">
        <v>689</v>
      </c>
      <c r="D174" s="276" t="s">
        <v>42</v>
      </c>
      <c r="E174" s="585">
        <v>4</v>
      </c>
      <c r="F174" s="576"/>
      <c r="G174" s="575">
        <f t="shared" si="17"/>
        <v>0</v>
      </c>
      <c r="H174" s="339"/>
    </row>
    <row r="175" spans="1:10" ht="25.5">
      <c r="A175" s="253">
        <f t="shared" si="18"/>
        <v>8</v>
      </c>
      <c r="B175" s="368"/>
      <c r="C175" s="369" t="s">
        <v>690</v>
      </c>
      <c r="D175" s="276" t="s">
        <v>42</v>
      </c>
      <c r="E175" s="585">
        <v>4</v>
      </c>
      <c r="F175" s="576"/>
      <c r="G175" s="575">
        <f t="shared" si="17"/>
        <v>0</v>
      </c>
      <c r="H175" s="339"/>
    </row>
    <row r="176" spans="1:10" ht="38.25">
      <c r="A176" s="253">
        <f t="shared" si="18"/>
        <v>9</v>
      </c>
      <c r="B176" s="368"/>
      <c r="C176" s="369" t="s">
        <v>691</v>
      </c>
      <c r="D176" s="276" t="s">
        <v>42</v>
      </c>
      <c r="E176" s="585">
        <v>8</v>
      </c>
      <c r="F176" s="576"/>
      <c r="G176" s="575">
        <f t="shared" si="17"/>
        <v>0</v>
      </c>
      <c r="H176" s="339"/>
    </row>
    <row r="177" spans="1:8">
      <c r="A177" s="253">
        <f t="shared" si="18"/>
        <v>10</v>
      </c>
      <c r="B177" s="368"/>
      <c r="C177" s="369" t="s">
        <v>692</v>
      </c>
      <c r="D177" s="276" t="s">
        <v>42</v>
      </c>
      <c r="E177" s="585">
        <v>2</v>
      </c>
      <c r="F177" s="576"/>
      <c r="G177" s="575">
        <f t="shared" si="17"/>
        <v>0</v>
      </c>
      <c r="H177" s="339"/>
    </row>
    <row r="178" spans="1:8">
      <c r="A178" s="253">
        <f t="shared" si="18"/>
        <v>11</v>
      </c>
      <c r="B178" s="368"/>
      <c r="C178" s="370" t="s">
        <v>693</v>
      </c>
      <c r="D178" s="276" t="s">
        <v>42</v>
      </c>
      <c r="E178" s="585">
        <v>4</v>
      </c>
      <c r="F178" s="576"/>
      <c r="G178" s="575">
        <f t="shared" si="17"/>
        <v>0</v>
      </c>
      <c r="H178" s="339"/>
    </row>
    <row r="179" spans="1:8" ht="25.5">
      <c r="A179" s="253">
        <f t="shared" si="18"/>
        <v>12</v>
      </c>
      <c r="B179" s="368"/>
      <c r="C179" s="275" t="s">
        <v>694</v>
      </c>
      <c r="D179" s="276" t="s">
        <v>42</v>
      </c>
      <c r="E179" s="585">
        <v>10</v>
      </c>
      <c r="F179" s="576"/>
      <c r="G179" s="575">
        <f t="shared" si="17"/>
        <v>0</v>
      </c>
      <c r="H179" s="339"/>
    </row>
    <row r="180" spans="1:8" ht="38.25">
      <c r="A180" s="253">
        <f t="shared" si="18"/>
        <v>13</v>
      </c>
      <c r="B180" s="368"/>
      <c r="C180" s="331" t="s">
        <v>695</v>
      </c>
      <c r="D180" s="276" t="s">
        <v>42</v>
      </c>
      <c r="E180" s="585">
        <v>1</v>
      </c>
      <c r="F180" s="576"/>
      <c r="G180" s="575">
        <f t="shared" si="17"/>
        <v>0</v>
      </c>
      <c r="H180" s="339"/>
    </row>
    <row r="181" spans="1:8" ht="25.5">
      <c r="A181" s="253">
        <f t="shared" si="18"/>
        <v>14</v>
      </c>
      <c r="B181" s="368"/>
      <c r="C181" s="371" t="s">
        <v>696</v>
      </c>
      <c r="D181" s="276"/>
      <c r="E181" s="585"/>
      <c r="F181" s="685"/>
      <c r="G181" s="617"/>
      <c r="H181" s="339"/>
    </row>
    <row r="182" spans="1:8">
      <c r="A182" s="253"/>
      <c r="B182" s="368"/>
      <c r="C182" s="371" t="s">
        <v>697</v>
      </c>
      <c r="D182" s="276" t="s">
        <v>519</v>
      </c>
      <c r="E182" s="585">
        <v>35</v>
      </c>
      <c r="F182" s="576"/>
      <c r="G182" s="575">
        <f t="shared" ref="G182:G188" si="19">E182*F182</f>
        <v>0</v>
      </c>
      <c r="H182" s="339"/>
    </row>
    <row r="183" spans="1:8">
      <c r="A183" s="253"/>
      <c r="B183" s="368"/>
      <c r="C183" s="371" t="s">
        <v>698</v>
      </c>
      <c r="D183" s="276" t="s">
        <v>519</v>
      </c>
      <c r="E183" s="585">
        <v>35</v>
      </c>
      <c r="F183" s="576"/>
      <c r="G183" s="575">
        <f t="shared" si="19"/>
        <v>0</v>
      </c>
      <c r="H183" s="339"/>
    </row>
    <row r="184" spans="1:8">
      <c r="A184" s="253"/>
      <c r="B184" s="368"/>
      <c r="C184" s="371" t="s">
        <v>699</v>
      </c>
      <c r="D184" s="276" t="s">
        <v>519</v>
      </c>
      <c r="E184" s="585">
        <v>10</v>
      </c>
      <c r="F184" s="576"/>
      <c r="G184" s="575">
        <f t="shared" si="19"/>
        <v>0</v>
      </c>
      <c r="H184" s="339"/>
    </row>
    <row r="185" spans="1:8" ht="38.25">
      <c r="A185" s="253">
        <f>A181+1</f>
        <v>15</v>
      </c>
      <c r="B185" s="368"/>
      <c r="C185" s="371" t="s">
        <v>700</v>
      </c>
      <c r="D185" s="276" t="s">
        <v>42</v>
      </c>
      <c r="E185" s="585">
        <v>10</v>
      </c>
      <c r="F185" s="576"/>
      <c r="G185" s="575">
        <f t="shared" si="19"/>
        <v>0</v>
      </c>
      <c r="H185" s="339"/>
    </row>
    <row r="186" spans="1:8" ht="38.25">
      <c r="A186" s="253">
        <f>A185+1</f>
        <v>16</v>
      </c>
      <c r="B186" s="368"/>
      <c r="C186" s="371" t="s">
        <v>701</v>
      </c>
      <c r="D186" s="276" t="s">
        <v>42</v>
      </c>
      <c r="E186" s="585">
        <v>5</v>
      </c>
      <c r="F186" s="576"/>
      <c r="G186" s="575">
        <f t="shared" si="19"/>
        <v>0</v>
      </c>
      <c r="H186" s="339"/>
    </row>
    <row r="187" spans="1:8" ht="38.25">
      <c r="A187" s="253">
        <f>A186+1</f>
        <v>17</v>
      </c>
      <c r="B187" s="368"/>
      <c r="C187" s="371" t="s">
        <v>702</v>
      </c>
      <c r="D187" s="276" t="s">
        <v>42</v>
      </c>
      <c r="E187" s="585">
        <v>10</v>
      </c>
      <c r="F187" s="576"/>
      <c r="G187" s="575">
        <f t="shared" si="19"/>
        <v>0</v>
      </c>
      <c r="H187" s="339"/>
    </row>
    <row r="188" spans="1:8" ht="25.5">
      <c r="A188" s="351">
        <f>A187+1</f>
        <v>18</v>
      </c>
      <c r="B188" s="336"/>
      <c r="C188" s="372" t="s">
        <v>703</v>
      </c>
      <c r="D188" s="337" t="s">
        <v>439</v>
      </c>
      <c r="E188" s="607">
        <v>1</v>
      </c>
      <c r="F188" s="576"/>
      <c r="G188" s="575">
        <f t="shared" si="19"/>
        <v>0</v>
      </c>
      <c r="H188" s="339"/>
    </row>
    <row r="189" spans="1:8" ht="15" customHeight="1">
      <c r="A189" s="822" t="str">
        <f>C167</f>
        <v>SUSTAV ZAŠTITE OD MUNJE I IZJEDNAČENJE POTENCIJALA</v>
      </c>
      <c r="B189" s="823"/>
      <c r="C189" s="824"/>
      <c r="D189" s="831" t="s">
        <v>510</v>
      </c>
      <c r="E189" s="832"/>
      <c r="F189" s="833"/>
      <c r="G189" s="615">
        <f>SUM(G168:G188)</f>
        <v>0</v>
      </c>
      <c r="H189" s="339"/>
    </row>
    <row r="190" spans="1:8" ht="15">
      <c r="A190" s="360"/>
      <c r="B190" s="360"/>
      <c r="C190" s="701"/>
      <c r="D190" s="361"/>
      <c r="E190" s="613"/>
      <c r="F190" s="684"/>
      <c r="G190" s="614"/>
      <c r="H190" s="362"/>
    </row>
    <row r="191" spans="1:8" ht="20.100000000000001" customHeight="1">
      <c r="A191" s="364" t="s">
        <v>809</v>
      </c>
      <c r="B191" s="266"/>
      <c r="C191" s="267" t="s">
        <v>704</v>
      </c>
      <c r="D191" s="268"/>
      <c r="E191" s="581"/>
      <c r="F191" s="672"/>
      <c r="G191" s="582"/>
      <c r="H191" s="244"/>
    </row>
    <row r="192" spans="1:8" ht="25.5">
      <c r="A192" s="269">
        <v>1</v>
      </c>
      <c r="B192" s="270"/>
      <c r="C192" s="251" t="s">
        <v>705</v>
      </c>
      <c r="D192" s="272" t="s">
        <v>42</v>
      </c>
      <c r="E192" s="583">
        <v>4</v>
      </c>
      <c r="F192" s="576"/>
      <c r="G192" s="575">
        <f>E192*F192</f>
        <v>0</v>
      </c>
      <c r="H192" s="244"/>
    </row>
    <row r="193" spans="1:10" ht="38.25">
      <c r="A193" s="253">
        <v>2</v>
      </c>
      <c r="B193" s="274"/>
      <c r="C193" s="296" t="s">
        <v>706</v>
      </c>
      <c r="D193" s="276"/>
      <c r="E193" s="585"/>
      <c r="F193" s="670"/>
      <c r="G193" s="575"/>
      <c r="H193" s="244"/>
      <c r="I193" s="257"/>
      <c r="J193" s="235"/>
    </row>
    <row r="194" spans="1:10">
      <c r="A194" s="253"/>
      <c r="B194" s="363" t="s">
        <v>620</v>
      </c>
      <c r="C194" s="357" t="s">
        <v>707</v>
      </c>
      <c r="D194" s="373" t="s">
        <v>439</v>
      </c>
      <c r="E194" s="618">
        <v>1</v>
      </c>
      <c r="F194" s="576"/>
      <c r="G194" s="575">
        <f t="shared" ref="G194:G203" si="20">E194*F194</f>
        <v>0</v>
      </c>
      <c r="H194" s="244"/>
      <c r="I194" s="257"/>
      <c r="J194" s="235"/>
    </row>
    <row r="195" spans="1:10">
      <c r="A195" s="253"/>
      <c r="B195" s="363" t="s">
        <v>620</v>
      </c>
      <c r="C195" s="357" t="s">
        <v>708</v>
      </c>
      <c r="D195" s="373" t="s">
        <v>439</v>
      </c>
      <c r="E195" s="618">
        <v>1</v>
      </c>
      <c r="F195" s="576"/>
      <c r="G195" s="575">
        <f t="shared" si="20"/>
        <v>0</v>
      </c>
      <c r="H195" s="244"/>
      <c r="I195" s="257"/>
      <c r="J195" s="235"/>
    </row>
    <row r="196" spans="1:10">
      <c r="A196" s="253"/>
      <c r="B196" s="363" t="s">
        <v>620</v>
      </c>
      <c r="C196" s="357" t="s">
        <v>709</v>
      </c>
      <c r="D196" s="373" t="s">
        <v>439</v>
      </c>
      <c r="E196" s="618">
        <v>1</v>
      </c>
      <c r="F196" s="576"/>
      <c r="G196" s="575">
        <f t="shared" si="20"/>
        <v>0</v>
      </c>
      <c r="H196" s="244"/>
      <c r="I196" s="257"/>
      <c r="J196" s="235"/>
    </row>
    <row r="197" spans="1:10" ht="25.5">
      <c r="A197" s="253"/>
      <c r="B197" s="363" t="s">
        <v>620</v>
      </c>
      <c r="C197" s="357" t="s">
        <v>710</v>
      </c>
      <c r="D197" s="373" t="s">
        <v>439</v>
      </c>
      <c r="E197" s="618">
        <v>1</v>
      </c>
      <c r="F197" s="576"/>
      <c r="G197" s="575">
        <f t="shared" si="20"/>
        <v>0</v>
      </c>
      <c r="H197" s="244"/>
      <c r="I197" s="257"/>
      <c r="J197" s="235"/>
    </row>
    <row r="198" spans="1:10">
      <c r="A198" s="253"/>
      <c r="B198" s="363" t="s">
        <v>620</v>
      </c>
      <c r="C198" s="357" t="s">
        <v>711</v>
      </c>
      <c r="D198" s="373" t="s">
        <v>439</v>
      </c>
      <c r="E198" s="618">
        <v>1</v>
      </c>
      <c r="F198" s="576"/>
      <c r="G198" s="575">
        <f t="shared" si="20"/>
        <v>0</v>
      </c>
      <c r="H198" s="244"/>
      <c r="I198" s="257"/>
      <c r="J198" s="235"/>
    </row>
    <row r="199" spans="1:10">
      <c r="A199" s="253"/>
      <c r="B199" s="363" t="s">
        <v>620</v>
      </c>
      <c r="C199" s="357" t="s">
        <v>712</v>
      </c>
      <c r="D199" s="373" t="s">
        <v>439</v>
      </c>
      <c r="E199" s="618">
        <v>1</v>
      </c>
      <c r="F199" s="576"/>
      <c r="G199" s="575">
        <f t="shared" si="20"/>
        <v>0</v>
      </c>
      <c r="H199" s="244"/>
      <c r="I199" s="257"/>
      <c r="J199" s="235"/>
    </row>
    <row r="200" spans="1:10">
      <c r="A200" s="253"/>
      <c r="B200" s="363" t="s">
        <v>620</v>
      </c>
      <c r="C200" s="357" t="s">
        <v>713</v>
      </c>
      <c r="D200" s="373" t="s">
        <v>439</v>
      </c>
      <c r="E200" s="618">
        <v>1</v>
      </c>
      <c r="F200" s="576"/>
      <c r="G200" s="575">
        <f t="shared" si="20"/>
        <v>0</v>
      </c>
      <c r="H200" s="244"/>
      <c r="I200" s="257"/>
      <c r="J200" s="235"/>
    </row>
    <row r="201" spans="1:10" ht="38.25">
      <c r="A201" s="253">
        <v>3</v>
      </c>
      <c r="B201" s="274"/>
      <c r="C201" s="358" t="s">
        <v>714</v>
      </c>
      <c r="D201" s="373" t="s">
        <v>439</v>
      </c>
      <c r="E201" s="574">
        <v>1</v>
      </c>
      <c r="F201" s="576"/>
      <c r="G201" s="575">
        <f t="shared" si="20"/>
        <v>0</v>
      </c>
      <c r="H201" s="244"/>
      <c r="I201" s="257"/>
      <c r="J201" s="235"/>
    </row>
    <row r="202" spans="1:10" ht="38.25">
      <c r="A202" s="253">
        <v>4</v>
      </c>
      <c r="B202" s="274"/>
      <c r="C202" s="374" t="s">
        <v>715</v>
      </c>
      <c r="D202" s="373" t="s">
        <v>439</v>
      </c>
      <c r="E202" s="574">
        <v>1</v>
      </c>
      <c r="F202" s="576"/>
      <c r="G202" s="575">
        <f t="shared" si="20"/>
        <v>0</v>
      </c>
      <c r="H202" s="244"/>
      <c r="I202" s="257"/>
      <c r="J202" s="235"/>
    </row>
    <row r="203" spans="1:10" ht="51">
      <c r="A203" s="351">
        <v>5</v>
      </c>
      <c r="B203" s="303"/>
      <c r="C203" s="375" t="s">
        <v>716</v>
      </c>
      <c r="D203" s="373" t="s">
        <v>439</v>
      </c>
      <c r="E203" s="577">
        <v>1</v>
      </c>
      <c r="F203" s="576"/>
      <c r="G203" s="575">
        <f t="shared" si="20"/>
        <v>0</v>
      </c>
      <c r="H203" s="171"/>
      <c r="J203" s="235"/>
    </row>
    <row r="204" spans="1:10" ht="15" customHeight="1">
      <c r="A204" s="827" t="str">
        <f>C191</f>
        <v>OSTALI RADOVI</v>
      </c>
      <c r="B204" s="827"/>
      <c r="C204" s="816"/>
      <c r="D204" s="825" t="s">
        <v>510</v>
      </c>
      <c r="E204" s="825"/>
      <c r="F204" s="825"/>
      <c r="G204" s="578">
        <f>SUM(G192:H203)</f>
        <v>0</v>
      </c>
      <c r="H204" s="261"/>
    </row>
    <row r="205" spans="1:10">
      <c r="A205" s="376"/>
      <c r="B205" s="169"/>
      <c r="G205" s="621"/>
      <c r="H205" s="261"/>
      <c r="I205" s="236"/>
    </row>
    <row r="206" spans="1:10">
      <c r="A206" s="376"/>
      <c r="B206" s="169"/>
      <c r="C206" s="378"/>
      <c r="D206" s="261"/>
      <c r="E206" s="622"/>
      <c r="F206" s="686"/>
      <c r="G206" s="623"/>
      <c r="H206" s="362"/>
      <c r="I206" s="236"/>
    </row>
    <row r="207" spans="1:10" ht="15">
      <c r="A207" s="828"/>
      <c r="B207" s="829"/>
      <c r="C207" s="829"/>
      <c r="D207" s="829"/>
      <c r="E207" s="829"/>
      <c r="F207" s="829"/>
      <c r="G207" s="830"/>
      <c r="H207" s="362"/>
      <c r="I207" s="236"/>
    </row>
    <row r="209" spans="1:7" s="81" customFormat="1" ht="47.25" customHeight="1">
      <c r="A209" s="379"/>
      <c r="B209" s="664" t="s">
        <v>726</v>
      </c>
      <c r="C209" s="665" t="s">
        <v>759</v>
      </c>
      <c r="D209" s="380"/>
      <c r="E209" s="624"/>
      <c r="F209" s="624"/>
      <c r="G209" s="624"/>
    </row>
    <row r="210" spans="1:7" s="81" customFormat="1" ht="12.75" customHeight="1">
      <c r="A210" s="379"/>
      <c r="B210" s="220"/>
      <c r="D210" s="380"/>
      <c r="E210" s="624"/>
      <c r="F210" s="624"/>
      <c r="G210" s="624"/>
    </row>
    <row r="211" spans="1:7" s="81" customFormat="1" ht="12.75" customHeight="1">
      <c r="A211" s="381" t="s">
        <v>717</v>
      </c>
      <c r="B211" s="382"/>
      <c r="C211" s="383" t="s">
        <v>718</v>
      </c>
      <c r="D211" s="384"/>
      <c r="E211" s="624"/>
      <c r="F211" s="624"/>
      <c r="G211" s="624"/>
    </row>
    <row r="212" spans="1:7" s="81" customFormat="1" ht="12.75" customHeight="1">
      <c r="A212" s="385"/>
      <c r="B212" s="386"/>
      <c r="C212" s="387"/>
      <c r="D212" s="388"/>
      <c r="E212" s="624"/>
      <c r="F212" s="624"/>
      <c r="G212" s="624"/>
    </row>
    <row r="213" spans="1:7" s="81" customFormat="1">
      <c r="A213" s="379" t="s">
        <v>717</v>
      </c>
      <c r="B213" s="389">
        <v>1</v>
      </c>
      <c r="C213" s="390" t="str">
        <f>C4</f>
        <v>PRIKLJUČAK - RAZDJELNIK SPMO, IZVODI HEP ODS d.o.o</v>
      </c>
      <c r="D213" s="388">
        <f>G15</f>
        <v>0</v>
      </c>
      <c r="E213" s="624"/>
      <c r="F213" s="624"/>
      <c r="G213" s="624"/>
    </row>
    <row r="214" spans="1:7" s="81" customFormat="1" ht="12.75" customHeight="1">
      <c r="A214" s="385"/>
      <c r="B214" s="386"/>
      <c r="C214" s="387"/>
      <c r="D214" s="388"/>
      <c r="E214" s="624"/>
      <c r="F214" s="624"/>
      <c r="G214" s="624"/>
    </row>
    <row r="215" spans="1:7" s="81" customFormat="1">
      <c r="A215" s="379" t="s">
        <v>717</v>
      </c>
      <c r="B215" s="389">
        <v>2</v>
      </c>
      <c r="C215" s="391" t="str">
        <f>C17</f>
        <v>RADOVI NA POLAGANJU NAPOJNOG KABELA</v>
      </c>
      <c r="D215" s="388">
        <f>G31</f>
        <v>0</v>
      </c>
      <c r="E215" s="624"/>
      <c r="F215" s="624"/>
      <c r="G215" s="624"/>
    </row>
    <row r="216" spans="1:7" s="81" customFormat="1" ht="12.75" customHeight="1">
      <c r="A216" s="385"/>
      <c r="B216" s="386"/>
      <c r="C216" s="387"/>
      <c r="D216" s="388"/>
      <c r="E216" s="624"/>
      <c r="F216" s="624"/>
      <c r="G216" s="624"/>
    </row>
    <row r="217" spans="1:7" s="81" customFormat="1" ht="12.75" customHeight="1">
      <c r="A217" s="379" t="s">
        <v>717</v>
      </c>
      <c r="B217" s="389">
        <v>3</v>
      </c>
      <c r="C217" s="391" t="str">
        <f>C33</f>
        <v>RAZDJELNICI</v>
      </c>
      <c r="D217" s="392">
        <f>G97</f>
        <v>0</v>
      </c>
      <c r="E217" s="624"/>
      <c r="F217" s="624"/>
      <c r="G217" s="624"/>
    </row>
    <row r="218" spans="1:7" s="81" customFormat="1" ht="12.75" customHeight="1">
      <c r="A218" s="379"/>
      <c r="B218" s="389"/>
      <c r="D218" s="393"/>
      <c r="E218" s="624"/>
      <c r="F218" s="624"/>
      <c r="G218" s="624"/>
    </row>
    <row r="219" spans="1:7" s="81" customFormat="1" ht="12.75" customHeight="1">
      <c r="A219" s="379" t="s">
        <v>717</v>
      </c>
      <c r="B219" s="389">
        <v>4</v>
      </c>
      <c r="C219" s="391" t="str">
        <f>C99</f>
        <v>KABELI, KABELSKE POLICE, KABELSKI KANALI I CIJEVI</v>
      </c>
      <c r="D219" s="393">
        <f>G133</f>
        <v>0</v>
      </c>
      <c r="E219" s="624"/>
      <c r="F219" s="624"/>
      <c r="G219" s="624"/>
    </row>
    <row r="220" spans="1:7" s="81" customFormat="1" ht="12.75" customHeight="1">
      <c r="A220" s="379"/>
      <c r="B220" s="389"/>
      <c r="D220" s="393"/>
      <c r="E220" s="624"/>
      <c r="F220" s="624"/>
      <c r="G220" s="624"/>
    </row>
    <row r="221" spans="1:7" s="81" customFormat="1" ht="12.75" customHeight="1">
      <c r="A221" s="379" t="s">
        <v>717</v>
      </c>
      <c r="B221" s="389">
        <v>5</v>
      </c>
      <c r="C221" s="81" t="str">
        <f>C135</f>
        <v>OPREMA IZVAN RAZDJELNIKA</v>
      </c>
      <c r="D221" s="393">
        <f>G151</f>
        <v>0</v>
      </c>
      <c r="E221" s="624"/>
      <c r="F221" s="624"/>
      <c r="G221" s="624"/>
    </row>
    <row r="222" spans="1:7" s="81" customFormat="1" ht="12.75" customHeight="1">
      <c r="A222" s="379"/>
      <c r="B222" s="389"/>
      <c r="D222" s="393"/>
      <c r="E222" s="624"/>
      <c r="F222" s="624"/>
      <c r="G222" s="624"/>
    </row>
    <row r="223" spans="1:7" s="81" customFormat="1" ht="12.75" customHeight="1">
      <c r="A223" s="379" t="s">
        <v>717</v>
      </c>
      <c r="B223" s="389">
        <v>6</v>
      </c>
      <c r="C223" s="81" t="str">
        <f>C153</f>
        <v>INSTALACIJE RASVJETE, PRIKLJUČNICA I PRIKLJUČAKA</v>
      </c>
      <c r="D223" s="393">
        <f>G165</f>
        <v>0</v>
      </c>
      <c r="E223" s="624"/>
      <c r="F223" s="624"/>
      <c r="G223" s="624"/>
    </row>
    <row r="224" spans="1:7" s="81" customFormat="1" ht="12.75" customHeight="1">
      <c r="A224" s="379"/>
      <c r="B224" s="389"/>
      <c r="D224" s="393"/>
      <c r="E224" s="624"/>
      <c r="F224" s="624"/>
      <c r="G224" s="624"/>
    </row>
    <row r="225" spans="1:7" s="81" customFormat="1" ht="12.75" customHeight="1">
      <c r="A225" s="223" t="s">
        <v>717</v>
      </c>
      <c r="B225" s="389">
        <v>7</v>
      </c>
      <c r="C225" s="220" t="str">
        <f>C167</f>
        <v>SUSTAV ZAŠTITE OD MUNJE I IZJEDNAČENJE POTENCIJALA</v>
      </c>
      <c r="D225" s="393">
        <f>G189</f>
        <v>0</v>
      </c>
      <c r="E225" s="624"/>
      <c r="F225" s="624"/>
      <c r="G225" s="624"/>
    </row>
    <row r="226" spans="1:7" s="81" customFormat="1" ht="12.75" customHeight="1">
      <c r="A226" s="223"/>
      <c r="B226" s="389"/>
      <c r="D226" s="393"/>
      <c r="E226" s="624"/>
      <c r="F226" s="624"/>
      <c r="G226" s="624"/>
    </row>
    <row r="227" spans="1:7" s="81" customFormat="1" ht="12.75" customHeight="1">
      <c r="A227" s="223" t="s">
        <v>717</v>
      </c>
      <c r="B227" s="703">
        <v>8</v>
      </c>
      <c r="C227" s="220" t="str">
        <f>C191</f>
        <v>OSTALI RADOVI</v>
      </c>
      <c r="D227" s="393">
        <f>G204</f>
        <v>0</v>
      </c>
      <c r="E227" s="624"/>
      <c r="F227" s="624"/>
      <c r="G227" s="624"/>
    </row>
    <row r="228" spans="1:7" s="81" customFormat="1" ht="12.75" customHeight="1">
      <c r="A228" s="379"/>
      <c r="B228" s="702"/>
      <c r="C228" s="220"/>
      <c r="D228" s="393"/>
      <c r="E228" s="624"/>
      <c r="F228" s="624"/>
      <c r="G228" s="624"/>
    </row>
    <row r="229" spans="1:7" s="81" customFormat="1" ht="12.75" customHeight="1">
      <c r="A229" s="394"/>
      <c r="B229" s="395"/>
      <c r="C229" s="396"/>
      <c r="D229" s="397"/>
      <c r="E229" s="624"/>
      <c r="F229" s="624"/>
      <c r="G229" s="624"/>
    </row>
    <row r="230" spans="1:7" s="81" customFormat="1" ht="12.75" customHeight="1">
      <c r="A230" s="379"/>
      <c r="B230" s="220"/>
      <c r="C230" s="398" t="s">
        <v>719</v>
      </c>
      <c r="D230" s="399">
        <f>SUM(D213:D228)</f>
        <v>0</v>
      </c>
      <c r="E230" s="624"/>
      <c r="F230" s="624"/>
      <c r="G230" s="624"/>
    </row>
    <row r="231" spans="1:7" s="81" customFormat="1" ht="12.75" customHeight="1">
      <c r="A231" s="379"/>
      <c r="B231" s="220"/>
      <c r="E231" s="624"/>
      <c r="F231" s="624"/>
      <c r="G231" s="624"/>
    </row>
    <row r="232" spans="1:7" s="81" customFormat="1" ht="12.75" customHeight="1">
      <c r="A232" s="379"/>
      <c r="B232" s="220"/>
      <c r="C232" s="398" t="s">
        <v>720</v>
      </c>
      <c r="D232" s="392">
        <f>D230*0.25</f>
        <v>0</v>
      </c>
      <c r="E232" s="624"/>
      <c r="F232" s="624"/>
      <c r="G232" s="624"/>
    </row>
    <row r="233" spans="1:7" s="81" customFormat="1" ht="12.75" customHeight="1">
      <c r="A233" s="379"/>
      <c r="B233" s="220"/>
      <c r="E233" s="624"/>
      <c r="F233" s="624"/>
      <c r="G233" s="624"/>
    </row>
    <row r="234" spans="1:7" s="81" customFormat="1" ht="12.75" customHeight="1">
      <c r="A234" s="400"/>
      <c r="B234" s="482"/>
      <c r="C234" s="401" t="s">
        <v>721</v>
      </c>
      <c r="D234" s="402">
        <f>D230+D232</f>
        <v>0</v>
      </c>
      <c r="E234" s="624"/>
      <c r="F234" s="624"/>
      <c r="G234" s="624"/>
    </row>
    <row r="235" spans="1:7" s="81" customFormat="1" ht="12.75" customHeight="1">
      <c r="A235" s="379"/>
      <c r="B235" s="220"/>
      <c r="E235" s="624"/>
      <c r="F235" s="624"/>
      <c r="G235" s="624"/>
    </row>
  </sheetData>
  <mergeCells count="20">
    <mergeCell ref="A204:C204"/>
    <mergeCell ref="D204:F204"/>
    <mergeCell ref="A207:G207"/>
    <mergeCell ref="A165:C165"/>
    <mergeCell ref="D165:F165"/>
    <mergeCell ref="A189:C189"/>
    <mergeCell ref="D189:F189"/>
    <mergeCell ref="A97:C97"/>
    <mergeCell ref="D97:F97"/>
    <mergeCell ref="A133:C133"/>
    <mergeCell ref="D133:F133"/>
    <mergeCell ref="A151:C151"/>
    <mergeCell ref="D151:F151"/>
    <mergeCell ref="A94:C94"/>
    <mergeCell ref="D94:F94"/>
    <mergeCell ref="A1:G1"/>
    <mergeCell ref="A15:C15"/>
    <mergeCell ref="D15:F15"/>
    <mergeCell ref="A31:C31"/>
    <mergeCell ref="D31:F31"/>
  </mergeCells>
  <printOptions horizontalCentered="1"/>
  <pageMargins left="0.47244094488188981" right="0.47244094488188981" top="0.86614173228346458" bottom="0.82677165354330717" header="0.51181102362204722" footer="0.51181102362204722"/>
  <pageSetup paperSize="9" scale="87" orientation="portrait" horizontalDpi="1200" verticalDpi="1200" r:id="rId1"/>
  <headerFooter alignWithMargins="0"/>
  <colBreaks count="1" manualBreakCount="1">
    <brk id="7" max="291"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P697"/>
  <sheetViews>
    <sheetView view="pageBreakPreview" zoomScale="110" zoomScaleNormal="100" zoomScaleSheetLayoutView="110" workbookViewId="0">
      <selection activeCell="G8" sqref="G8"/>
    </sheetView>
  </sheetViews>
  <sheetFormatPr defaultRowHeight="12.75"/>
  <cols>
    <col min="1" max="1" width="5.5703125" style="410" customWidth="1"/>
    <col min="2" max="2" width="8.5703125" style="410" hidden="1" customWidth="1"/>
    <col min="3" max="3" width="47.140625" style="406" customWidth="1"/>
    <col min="4" max="4" width="8" style="407" customWidth="1"/>
    <col min="5" max="5" width="9" style="408" customWidth="1"/>
    <col min="6" max="6" width="9.28515625" style="408" customWidth="1"/>
    <col min="7" max="7" width="12.42578125" style="446" customWidth="1"/>
    <col min="8" max="9" width="6" style="405" customWidth="1"/>
    <col min="10" max="10" width="65.42578125" style="406" customWidth="1"/>
    <col min="11" max="12" width="9.140625" style="406"/>
    <col min="13" max="13" width="6.5703125" style="406" customWidth="1"/>
    <col min="14" max="14" width="7.7109375" style="406" customWidth="1"/>
    <col min="15" max="15" width="9.28515625" style="406" customWidth="1"/>
    <col min="16" max="16" width="8" style="406" customWidth="1"/>
    <col min="17" max="17" width="8.28515625" style="406" customWidth="1"/>
    <col min="18" max="256" width="9.140625" style="406"/>
    <col min="257" max="257" width="5.5703125" style="406" customWidth="1"/>
    <col min="258" max="258" width="0" style="406" hidden="1" customWidth="1"/>
    <col min="259" max="259" width="46.85546875" style="406" customWidth="1"/>
    <col min="260" max="260" width="8" style="406" customWidth="1"/>
    <col min="261" max="261" width="9" style="406" customWidth="1"/>
    <col min="262" max="262" width="9.28515625" style="406" customWidth="1"/>
    <col min="263" max="263" width="12.42578125" style="406" customWidth="1"/>
    <col min="264" max="265" width="6" style="406" customWidth="1"/>
    <col min="266" max="266" width="65.42578125" style="406" customWidth="1"/>
    <col min="267" max="268" width="9.140625" style="406"/>
    <col min="269" max="269" width="6.5703125" style="406" customWidth="1"/>
    <col min="270" max="270" width="7.7109375" style="406" customWidth="1"/>
    <col min="271" max="271" width="9.28515625" style="406" customWidth="1"/>
    <col min="272" max="272" width="8" style="406" customWidth="1"/>
    <col min="273" max="273" width="8.28515625" style="406" customWidth="1"/>
    <col min="274" max="512" width="9.140625" style="406"/>
    <col min="513" max="513" width="5.5703125" style="406" customWidth="1"/>
    <col min="514" max="514" width="0" style="406" hidden="1" customWidth="1"/>
    <col min="515" max="515" width="46.85546875" style="406" customWidth="1"/>
    <col min="516" max="516" width="8" style="406" customWidth="1"/>
    <col min="517" max="517" width="9" style="406" customWidth="1"/>
    <col min="518" max="518" width="9.28515625" style="406" customWidth="1"/>
    <col min="519" max="519" width="12.42578125" style="406" customWidth="1"/>
    <col min="520" max="521" width="6" style="406" customWidth="1"/>
    <col min="522" max="522" width="65.42578125" style="406" customWidth="1"/>
    <col min="523" max="524" width="9.140625" style="406"/>
    <col min="525" max="525" width="6.5703125" style="406" customWidth="1"/>
    <col min="526" max="526" width="7.7109375" style="406" customWidth="1"/>
    <col min="527" max="527" width="9.28515625" style="406" customWidth="1"/>
    <col min="528" max="528" width="8" style="406" customWidth="1"/>
    <col min="529" max="529" width="8.28515625" style="406" customWidth="1"/>
    <col min="530" max="768" width="9.140625" style="406"/>
    <col min="769" max="769" width="5.5703125" style="406" customWidth="1"/>
    <col min="770" max="770" width="0" style="406" hidden="1" customWidth="1"/>
    <col min="771" max="771" width="46.85546875" style="406" customWidth="1"/>
    <col min="772" max="772" width="8" style="406" customWidth="1"/>
    <col min="773" max="773" width="9" style="406" customWidth="1"/>
    <col min="774" max="774" width="9.28515625" style="406" customWidth="1"/>
    <col min="775" max="775" width="12.42578125" style="406" customWidth="1"/>
    <col min="776" max="777" width="6" style="406" customWidth="1"/>
    <col min="778" max="778" width="65.42578125" style="406" customWidth="1"/>
    <col min="779" max="780" width="9.140625" style="406"/>
    <col min="781" max="781" width="6.5703125" style="406" customWidth="1"/>
    <col min="782" max="782" width="7.7109375" style="406" customWidth="1"/>
    <col min="783" max="783" width="9.28515625" style="406" customWidth="1"/>
    <col min="784" max="784" width="8" style="406" customWidth="1"/>
    <col min="785" max="785" width="8.28515625" style="406" customWidth="1"/>
    <col min="786" max="1024" width="9.140625" style="406"/>
    <col min="1025" max="1025" width="5.5703125" style="406" customWidth="1"/>
    <col min="1026" max="1026" width="0" style="406" hidden="1" customWidth="1"/>
    <col min="1027" max="1027" width="46.85546875" style="406" customWidth="1"/>
    <col min="1028" max="1028" width="8" style="406" customWidth="1"/>
    <col min="1029" max="1029" width="9" style="406" customWidth="1"/>
    <col min="1030" max="1030" width="9.28515625" style="406" customWidth="1"/>
    <col min="1031" max="1031" width="12.42578125" style="406" customWidth="1"/>
    <col min="1032" max="1033" width="6" style="406" customWidth="1"/>
    <col min="1034" max="1034" width="65.42578125" style="406" customWidth="1"/>
    <col min="1035" max="1036" width="9.140625" style="406"/>
    <col min="1037" max="1037" width="6.5703125" style="406" customWidth="1"/>
    <col min="1038" max="1038" width="7.7109375" style="406" customWidth="1"/>
    <col min="1039" max="1039" width="9.28515625" style="406" customWidth="1"/>
    <col min="1040" max="1040" width="8" style="406" customWidth="1"/>
    <col min="1041" max="1041" width="8.28515625" style="406" customWidth="1"/>
    <col min="1042" max="1280" width="9.140625" style="406"/>
    <col min="1281" max="1281" width="5.5703125" style="406" customWidth="1"/>
    <col min="1282" max="1282" width="0" style="406" hidden="1" customWidth="1"/>
    <col min="1283" max="1283" width="46.85546875" style="406" customWidth="1"/>
    <col min="1284" max="1284" width="8" style="406" customWidth="1"/>
    <col min="1285" max="1285" width="9" style="406" customWidth="1"/>
    <col min="1286" max="1286" width="9.28515625" style="406" customWidth="1"/>
    <col min="1287" max="1287" width="12.42578125" style="406" customWidth="1"/>
    <col min="1288" max="1289" width="6" style="406" customWidth="1"/>
    <col min="1290" max="1290" width="65.42578125" style="406" customWidth="1"/>
    <col min="1291" max="1292" width="9.140625" style="406"/>
    <col min="1293" max="1293" width="6.5703125" style="406" customWidth="1"/>
    <col min="1294" max="1294" width="7.7109375" style="406" customWidth="1"/>
    <col min="1295" max="1295" width="9.28515625" style="406" customWidth="1"/>
    <col min="1296" max="1296" width="8" style="406" customWidth="1"/>
    <col min="1297" max="1297" width="8.28515625" style="406" customWidth="1"/>
    <col min="1298" max="1536" width="9.140625" style="406"/>
    <col min="1537" max="1537" width="5.5703125" style="406" customWidth="1"/>
    <col min="1538" max="1538" width="0" style="406" hidden="1" customWidth="1"/>
    <col min="1539" max="1539" width="46.85546875" style="406" customWidth="1"/>
    <col min="1540" max="1540" width="8" style="406" customWidth="1"/>
    <col min="1541" max="1541" width="9" style="406" customWidth="1"/>
    <col min="1542" max="1542" width="9.28515625" style="406" customWidth="1"/>
    <col min="1543" max="1543" width="12.42578125" style="406" customWidth="1"/>
    <col min="1544" max="1545" width="6" style="406" customWidth="1"/>
    <col min="1546" max="1546" width="65.42578125" style="406" customWidth="1"/>
    <col min="1547" max="1548" width="9.140625" style="406"/>
    <col min="1549" max="1549" width="6.5703125" style="406" customWidth="1"/>
    <col min="1550" max="1550" width="7.7109375" style="406" customWidth="1"/>
    <col min="1551" max="1551" width="9.28515625" style="406" customWidth="1"/>
    <col min="1552" max="1552" width="8" style="406" customWidth="1"/>
    <col min="1553" max="1553" width="8.28515625" style="406" customWidth="1"/>
    <col min="1554" max="1792" width="9.140625" style="406"/>
    <col min="1793" max="1793" width="5.5703125" style="406" customWidth="1"/>
    <col min="1794" max="1794" width="0" style="406" hidden="1" customWidth="1"/>
    <col min="1795" max="1795" width="46.85546875" style="406" customWidth="1"/>
    <col min="1796" max="1796" width="8" style="406" customWidth="1"/>
    <col min="1797" max="1797" width="9" style="406" customWidth="1"/>
    <col min="1798" max="1798" width="9.28515625" style="406" customWidth="1"/>
    <col min="1799" max="1799" width="12.42578125" style="406" customWidth="1"/>
    <col min="1800" max="1801" width="6" style="406" customWidth="1"/>
    <col min="1802" max="1802" width="65.42578125" style="406" customWidth="1"/>
    <col min="1803" max="1804" width="9.140625" style="406"/>
    <col min="1805" max="1805" width="6.5703125" style="406" customWidth="1"/>
    <col min="1806" max="1806" width="7.7109375" style="406" customWidth="1"/>
    <col min="1807" max="1807" width="9.28515625" style="406" customWidth="1"/>
    <col min="1808" max="1808" width="8" style="406" customWidth="1"/>
    <col min="1809" max="1809" width="8.28515625" style="406" customWidth="1"/>
    <col min="1810" max="2048" width="9.140625" style="406"/>
    <col min="2049" max="2049" width="5.5703125" style="406" customWidth="1"/>
    <col min="2050" max="2050" width="0" style="406" hidden="1" customWidth="1"/>
    <col min="2051" max="2051" width="46.85546875" style="406" customWidth="1"/>
    <col min="2052" max="2052" width="8" style="406" customWidth="1"/>
    <col min="2053" max="2053" width="9" style="406" customWidth="1"/>
    <col min="2054" max="2054" width="9.28515625" style="406" customWidth="1"/>
    <col min="2055" max="2055" width="12.42578125" style="406" customWidth="1"/>
    <col min="2056" max="2057" width="6" style="406" customWidth="1"/>
    <col min="2058" max="2058" width="65.42578125" style="406" customWidth="1"/>
    <col min="2059" max="2060" width="9.140625" style="406"/>
    <col min="2061" max="2061" width="6.5703125" style="406" customWidth="1"/>
    <col min="2062" max="2062" width="7.7109375" style="406" customWidth="1"/>
    <col min="2063" max="2063" width="9.28515625" style="406" customWidth="1"/>
    <col min="2064" max="2064" width="8" style="406" customWidth="1"/>
    <col min="2065" max="2065" width="8.28515625" style="406" customWidth="1"/>
    <col min="2066" max="2304" width="9.140625" style="406"/>
    <col min="2305" max="2305" width="5.5703125" style="406" customWidth="1"/>
    <col min="2306" max="2306" width="0" style="406" hidden="1" customWidth="1"/>
    <col min="2307" max="2307" width="46.85546875" style="406" customWidth="1"/>
    <col min="2308" max="2308" width="8" style="406" customWidth="1"/>
    <col min="2309" max="2309" width="9" style="406" customWidth="1"/>
    <col min="2310" max="2310" width="9.28515625" style="406" customWidth="1"/>
    <col min="2311" max="2311" width="12.42578125" style="406" customWidth="1"/>
    <col min="2312" max="2313" width="6" style="406" customWidth="1"/>
    <col min="2314" max="2314" width="65.42578125" style="406" customWidth="1"/>
    <col min="2315" max="2316" width="9.140625" style="406"/>
    <col min="2317" max="2317" width="6.5703125" style="406" customWidth="1"/>
    <col min="2318" max="2318" width="7.7109375" style="406" customWidth="1"/>
    <col min="2319" max="2319" width="9.28515625" style="406" customWidth="1"/>
    <col min="2320" max="2320" width="8" style="406" customWidth="1"/>
    <col min="2321" max="2321" width="8.28515625" style="406" customWidth="1"/>
    <col min="2322" max="2560" width="9.140625" style="406"/>
    <col min="2561" max="2561" width="5.5703125" style="406" customWidth="1"/>
    <col min="2562" max="2562" width="0" style="406" hidden="1" customWidth="1"/>
    <col min="2563" max="2563" width="46.85546875" style="406" customWidth="1"/>
    <col min="2564" max="2564" width="8" style="406" customWidth="1"/>
    <col min="2565" max="2565" width="9" style="406" customWidth="1"/>
    <col min="2566" max="2566" width="9.28515625" style="406" customWidth="1"/>
    <col min="2567" max="2567" width="12.42578125" style="406" customWidth="1"/>
    <col min="2568" max="2569" width="6" style="406" customWidth="1"/>
    <col min="2570" max="2570" width="65.42578125" style="406" customWidth="1"/>
    <col min="2571" max="2572" width="9.140625" style="406"/>
    <col min="2573" max="2573" width="6.5703125" style="406" customWidth="1"/>
    <col min="2574" max="2574" width="7.7109375" style="406" customWidth="1"/>
    <col min="2575" max="2575" width="9.28515625" style="406" customWidth="1"/>
    <col min="2576" max="2576" width="8" style="406" customWidth="1"/>
    <col min="2577" max="2577" width="8.28515625" style="406" customWidth="1"/>
    <col min="2578" max="2816" width="9.140625" style="406"/>
    <col min="2817" max="2817" width="5.5703125" style="406" customWidth="1"/>
    <col min="2818" max="2818" width="0" style="406" hidden="1" customWidth="1"/>
    <col min="2819" max="2819" width="46.85546875" style="406" customWidth="1"/>
    <col min="2820" max="2820" width="8" style="406" customWidth="1"/>
    <col min="2821" max="2821" width="9" style="406" customWidth="1"/>
    <col min="2822" max="2822" width="9.28515625" style="406" customWidth="1"/>
    <col min="2823" max="2823" width="12.42578125" style="406" customWidth="1"/>
    <col min="2824" max="2825" width="6" style="406" customWidth="1"/>
    <col min="2826" max="2826" width="65.42578125" style="406" customWidth="1"/>
    <col min="2827" max="2828" width="9.140625" style="406"/>
    <col min="2829" max="2829" width="6.5703125" style="406" customWidth="1"/>
    <col min="2830" max="2830" width="7.7109375" style="406" customWidth="1"/>
    <col min="2831" max="2831" width="9.28515625" style="406" customWidth="1"/>
    <col min="2832" max="2832" width="8" style="406" customWidth="1"/>
    <col min="2833" max="2833" width="8.28515625" style="406" customWidth="1"/>
    <col min="2834" max="3072" width="9.140625" style="406"/>
    <col min="3073" max="3073" width="5.5703125" style="406" customWidth="1"/>
    <col min="3074" max="3074" width="0" style="406" hidden="1" customWidth="1"/>
    <col min="3075" max="3075" width="46.85546875" style="406" customWidth="1"/>
    <col min="3076" max="3076" width="8" style="406" customWidth="1"/>
    <col min="3077" max="3077" width="9" style="406" customWidth="1"/>
    <col min="3078" max="3078" width="9.28515625" style="406" customWidth="1"/>
    <col min="3079" max="3079" width="12.42578125" style="406" customWidth="1"/>
    <col min="3080" max="3081" width="6" style="406" customWidth="1"/>
    <col min="3082" max="3082" width="65.42578125" style="406" customWidth="1"/>
    <col min="3083" max="3084" width="9.140625" style="406"/>
    <col min="3085" max="3085" width="6.5703125" style="406" customWidth="1"/>
    <col min="3086" max="3086" width="7.7109375" style="406" customWidth="1"/>
    <col min="3087" max="3087" width="9.28515625" style="406" customWidth="1"/>
    <col min="3088" max="3088" width="8" style="406" customWidth="1"/>
    <col min="3089" max="3089" width="8.28515625" style="406" customWidth="1"/>
    <col min="3090" max="3328" width="9.140625" style="406"/>
    <col min="3329" max="3329" width="5.5703125" style="406" customWidth="1"/>
    <col min="3330" max="3330" width="0" style="406" hidden="1" customWidth="1"/>
    <col min="3331" max="3331" width="46.85546875" style="406" customWidth="1"/>
    <col min="3332" max="3332" width="8" style="406" customWidth="1"/>
    <col min="3333" max="3333" width="9" style="406" customWidth="1"/>
    <col min="3334" max="3334" width="9.28515625" style="406" customWidth="1"/>
    <col min="3335" max="3335" width="12.42578125" style="406" customWidth="1"/>
    <col min="3336" max="3337" width="6" style="406" customWidth="1"/>
    <col min="3338" max="3338" width="65.42578125" style="406" customWidth="1"/>
    <col min="3339" max="3340" width="9.140625" style="406"/>
    <col min="3341" max="3341" width="6.5703125" style="406" customWidth="1"/>
    <col min="3342" max="3342" width="7.7109375" style="406" customWidth="1"/>
    <col min="3343" max="3343" width="9.28515625" style="406" customWidth="1"/>
    <col min="3344" max="3344" width="8" style="406" customWidth="1"/>
    <col min="3345" max="3345" width="8.28515625" style="406" customWidth="1"/>
    <col min="3346" max="3584" width="9.140625" style="406"/>
    <col min="3585" max="3585" width="5.5703125" style="406" customWidth="1"/>
    <col min="3586" max="3586" width="0" style="406" hidden="1" customWidth="1"/>
    <col min="3587" max="3587" width="46.85546875" style="406" customWidth="1"/>
    <col min="3588" max="3588" width="8" style="406" customWidth="1"/>
    <col min="3589" max="3589" width="9" style="406" customWidth="1"/>
    <col min="3590" max="3590" width="9.28515625" style="406" customWidth="1"/>
    <col min="3591" max="3591" width="12.42578125" style="406" customWidth="1"/>
    <col min="3592" max="3593" width="6" style="406" customWidth="1"/>
    <col min="3594" max="3594" width="65.42578125" style="406" customWidth="1"/>
    <col min="3595" max="3596" width="9.140625" style="406"/>
    <col min="3597" max="3597" width="6.5703125" style="406" customWidth="1"/>
    <col min="3598" max="3598" width="7.7109375" style="406" customWidth="1"/>
    <col min="3599" max="3599" width="9.28515625" style="406" customWidth="1"/>
    <col min="3600" max="3600" width="8" style="406" customWidth="1"/>
    <col min="3601" max="3601" width="8.28515625" style="406" customWidth="1"/>
    <col min="3602" max="3840" width="9.140625" style="406"/>
    <col min="3841" max="3841" width="5.5703125" style="406" customWidth="1"/>
    <col min="3842" max="3842" width="0" style="406" hidden="1" customWidth="1"/>
    <col min="3843" max="3843" width="46.85546875" style="406" customWidth="1"/>
    <col min="3844" max="3844" width="8" style="406" customWidth="1"/>
    <col min="3845" max="3845" width="9" style="406" customWidth="1"/>
    <col min="3846" max="3846" width="9.28515625" style="406" customWidth="1"/>
    <col min="3847" max="3847" width="12.42578125" style="406" customWidth="1"/>
    <col min="3848" max="3849" width="6" style="406" customWidth="1"/>
    <col min="3850" max="3850" width="65.42578125" style="406" customWidth="1"/>
    <col min="3851" max="3852" width="9.140625" style="406"/>
    <col min="3853" max="3853" width="6.5703125" style="406" customWidth="1"/>
    <col min="3854" max="3854" width="7.7109375" style="406" customWidth="1"/>
    <col min="3855" max="3855" width="9.28515625" style="406" customWidth="1"/>
    <col min="3856" max="3856" width="8" style="406" customWidth="1"/>
    <col min="3857" max="3857" width="8.28515625" style="406" customWidth="1"/>
    <col min="3858" max="4096" width="9.140625" style="406"/>
    <col min="4097" max="4097" width="5.5703125" style="406" customWidth="1"/>
    <col min="4098" max="4098" width="0" style="406" hidden="1" customWidth="1"/>
    <col min="4099" max="4099" width="46.85546875" style="406" customWidth="1"/>
    <col min="4100" max="4100" width="8" style="406" customWidth="1"/>
    <col min="4101" max="4101" width="9" style="406" customWidth="1"/>
    <col min="4102" max="4102" width="9.28515625" style="406" customWidth="1"/>
    <col min="4103" max="4103" width="12.42578125" style="406" customWidth="1"/>
    <col min="4104" max="4105" width="6" style="406" customWidth="1"/>
    <col min="4106" max="4106" width="65.42578125" style="406" customWidth="1"/>
    <col min="4107" max="4108" width="9.140625" style="406"/>
    <col min="4109" max="4109" width="6.5703125" style="406" customWidth="1"/>
    <col min="4110" max="4110" width="7.7109375" style="406" customWidth="1"/>
    <col min="4111" max="4111" width="9.28515625" style="406" customWidth="1"/>
    <col min="4112" max="4112" width="8" style="406" customWidth="1"/>
    <col min="4113" max="4113" width="8.28515625" style="406" customWidth="1"/>
    <col min="4114" max="4352" width="9.140625" style="406"/>
    <col min="4353" max="4353" width="5.5703125" style="406" customWidth="1"/>
    <col min="4354" max="4354" width="0" style="406" hidden="1" customWidth="1"/>
    <col min="4355" max="4355" width="46.85546875" style="406" customWidth="1"/>
    <col min="4356" max="4356" width="8" style="406" customWidth="1"/>
    <col min="4357" max="4357" width="9" style="406" customWidth="1"/>
    <col min="4358" max="4358" width="9.28515625" style="406" customWidth="1"/>
    <col min="4359" max="4359" width="12.42578125" style="406" customWidth="1"/>
    <col min="4360" max="4361" width="6" style="406" customWidth="1"/>
    <col min="4362" max="4362" width="65.42578125" style="406" customWidth="1"/>
    <col min="4363" max="4364" width="9.140625" style="406"/>
    <col min="4365" max="4365" width="6.5703125" style="406" customWidth="1"/>
    <col min="4366" max="4366" width="7.7109375" style="406" customWidth="1"/>
    <col min="4367" max="4367" width="9.28515625" style="406" customWidth="1"/>
    <col min="4368" max="4368" width="8" style="406" customWidth="1"/>
    <col min="4369" max="4369" width="8.28515625" style="406" customWidth="1"/>
    <col min="4370" max="4608" width="9.140625" style="406"/>
    <col min="4609" max="4609" width="5.5703125" style="406" customWidth="1"/>
    <col min="4610" max="4610" width="0" style="406" hidden="1" customWidth="1"/>
    <col min="4611" max="4611" width="46.85546875" style="406" customWidth="1"/>
    <col min="4612" max="4612" width="8" style="406" customWidth="1"/>
    <col min="4613" max="4613" width="9" style="406" customWidth="1"/>
    <col min="4614" max="4614" width="9.28515625" style="406" customWidth="1"/>
    <col min="4615" max="4615" width="12.42578125" style="406" customWidth="1"/>
    <col min="4616" max="4617" width="6" style="406" customWidth="1"/>
    <col min="4618" max="4618" width="65.42578125" style="406" customWidth="1"/>
    <col min="4619" max="4620" width="9.140625" style="406"/>
    <col min="4621" max="4621" width="6.5703125" style="406" customWidth="1"/>
    <col min="4622" max="4622" width="7.7109375" style="406" customWidth="1"/>
    <col min="4623" max="4623" width="9.28515625" style="406" customWidth="1"/>
    <col min="4624" max="4624" width="8" style="406" customWidth="1"/>
    <col min="4625" max="4625" width="8.28515625" style="406" customWidth="1"/>
    <col min="4626" max="4864" width="9.140625" style="406"/>
    <col min="4865" max="4865" width="5.5703125" style="406" customWidth="1"/>
    <col min="4866" max="4866" width="0" style="406" hidden="1" customWidth="1"/>
    <col min="4867" max="4867" width="46.85546875" style="406" customWidth="1"/>
    <col min="4868" max="4868" width="8" style="406" customWidth="1"/>
    <col min="4869" max="4869" width="9" style="406" customWidth="1"/>
    <col min="4870" max="4870" width="9.28515625" style="406" customWidth="1"/>
    <col min="4871" max="4871" width="12.42578125" style="406" customWidth="1"/>
    <col min="4872" max="4873" width="6" style="406" customWidth="1"/>
    <col min="4874" max="4874" width="65.42578125" style="406" customWidth="1"/>
    <col min="4875" max="4876" width="9.140625" style="406"/>
    <col min="4877" max="4877" width="6.5703125" style="406" customWidth="1"/>
    <col min="4878" max="4878" width="7.7109375" style="406" customWidth="1"/>
    <col min="4879" max="4879" width="9.28515625" style="406" customWidth="1"/>
    <col min="4880" max="4880" width="8" style="406" customWidth="1"/>
    <col min="4881" max="4881" width="8.28515625" style="406" customWidth="1"/>
    <col min="4882" max="5120" width="9.140625" style="406"/>
    <col min="5121" max="5121" width="5.5703125" style="406" customWidth="1"/>
    <col min="5122" max="5122" width="0" style="406" hidden="1" customWidth="1"/>
    <col min="5123" max="5123" width="46.85546875" style="406" customWidth="1"/>
    <col min="5124" max="5124" width="8" style="406" customWidth="1"/>
    <col min="5125" max="5125" width="9" style="406" customWidth="1"/>
    <col min="5126" max="5126" width="9.28515625" style="406" customWidth="1"/>
    <col min="5127" max="5127" width="12.42578125" style="406" customWidth="1"/>
    <col min="5128" max="5129" width="6" style="406" customWidth="1"/>
    <col min="5130" max="5130" width="65.42578125" style="406" customWidth="1"/>
    <col min="5131" max="5132" width="9.140625" style="406"/>
    <col min="5133" max="5133" width="6.5703125" style="406" customWidth="1"/>
    <col min="5134" max="5134" width="7.7109375" style="406" customWidth="1"/>
    <col min="5135" max="5135" width="9.28515625" style="406" customWidth="1"/>
    <col min="5136" max="5136" width="8" style="406" customWidth="1"/>
    <col min="5137" max="5137" width="8.28515625" style="406" customWidth="1"/>
    <col min="5138" max="5376" width="9.140625" style="406"/>
    <col min="5377" max="5377" width="5.5703125" style="406" customWidth="1"/>
    <col min="5378" max="5378" width="0" style="406" hidden="1" customWidth="1"/>
    <col min="5379" max="5379" width="46.85546875" style="406" customWidth="1"/>
    <col min="5380" max="5380" width="8" style="406" customWidth="1"/>
    <col min="5381" max="5381" width="9" style="406" customWidth="1"/>
    <col min="5382" max="5382" width="9.28515625" style="406" customWidth="1"/>
    <col min="5383" max="5383" width="12.42578125" style="406" customWidth="1"/>
    <col min="5384" max="5385" width="6" style="406" customWidth="1"/>
    <col min="5386" max="5386" width="65.42578125" style="406" customWidth="1"/>
    <col min="5387" max="5388" width="9.140625" style="406"/>
    <col min="5389" max="5389" width="6.5703125" style="406" customWidth="1"/>
    <col min="5390" max="5390" width="7.7109375" style="406" customWidth="1"/>
    <col min="5391" max="5391" width="9.28515625" style="406" customWidth="1"/>
    <col min="5392" max="5392" width="8" style="406" customWidth="1"/>
    <col min="5393" max="5393" width="8.28515625" style="406" customWidth="1"/>
    <col min="5394" max="5632" width="9.140625" style="406"/>
    <col min="5633" max="5633" width="5.5703125" style="406" customWidth="1"/>
    <col min="5634" max="5634" width="0" style="406" hidden="1" customWidth="1"/>
    <col min="5635" max="5635" width="46.85546875" style="406" customWidth="1"/>
    <col min="5636" max="5636" width="8" style="406" customWidth="1"/>
    <col min="5637" max="5637" width="9" style="406" customWidth="1"/>
    <col min="5638" max="5638" width="9.28515625" style="406" customWidth="1"/>
    <col min="5639" max="5639" width="12.42578125" style="406" customWidth="1"/>
    <col min="5640" max="5641" width="6" style="406" customWidth="1"/>
    <col min="5642" max="5642" width="65.42578125" style="406" customWidth="1"/>
    <col min="5643" max="5644" width="9.140625" style="406"/>
    <col min="5645" max="5645" width="6.5703125" style="406" customWidth="1"/>
    <col min="5646" max="5646" width="7.7109375" style="406" customWidth="1"/>
    <col min="5647" max="5647" width="9.28515625" style="406" customWidth="1"/>
    <col min="5648" max="5648" width="8" style="406" customWidth="1"/>
    <col min="5649" max="5649" width="8.28515625" style="406" customWidth="1"/>
    <col min="5650" max="5888" width="9.140625" style="406"/>
    <col min="5889" max="5889" width="5.5703125" style="406" customWidth="1"/>
    <col min="5890" max="5890" width="0" style="406" hidden="1" customWidth="1"/>
    <col min="5891" max="5891" width="46.85546875" style="406" customWidth="1"/>
    <col min="5892" max="5892" width="8" style="406" customWidth="1"/>
    <col min="5893" max="5893" width="9" style="406" customWidth="1"/>
    <col min="5894" max="5894" width="9.28515625" style="406" customWidth="1"/>
    <col min="5895" max="5895" width="12.42578125" style="406" customWidth="1"/>
    <col min="5896" max="5897" width="6" style="406" customWidth="1"/>
    <col min="5898" max="5898" width="65.42578125" style="406" customWidth="1"/>
    <col min="5899" max="5900" width="9.140625" style="406"/>
    <col min="5901" max="5901" width="6.5703125" style="406" customWidth="1"/>
    <col min="5902" max="5902" width="7.7109375" style="406" customWidth="1"/>
    <col min="5903" max="5903" width="9.28515625" style="406" customWidth="1"/>
    <col min="5904" max="5904" width="8" style="406" customWidth="1"/>
    <col min="5905" max="5905" width="8.28515625" style="406" customWidth="1"/>
    <col min="5906" max="6144" width="9.140625" style="406"/>
    <col min="6145" max="6145" width="5.5703125" style="406" customWidth="1"/>
    <col min="6146" max="6146" width="0" style="406" hidden="1" customWidth="1"/>
    <col min="6147" max="6147" width="46.85546875" style="406" customWidth="1"/>
    <col min="6148" max="6148" width="8" style="406" customWidth="1"/>
    <col min="6149" max="6149" width="9" style="406" customWidth="1"/>
    <col min="6150" max="6150" width="9.28515625" style="406" customWidth="1"/>
    <col min="6151" max="6151" width="12.42578125" style="406" customWidth="1"/>
    <col min="6152" max="6153" width="6" style="406" customWidth="1"/>
    <col min="6154" max="6154" width="65.42578125" style="406" customWidth="1"/>
    <col min="6155" max="6156" width="9.140625" style="406"/>
    <col min="6157" max="6157" width="6.5703125" style="406" customWidth="1"/>
    <col min="6158" max="6158" width="7.7109375" style="406" customWidth="1"/>
    <col min="6159" max="6159" width="9.28515625" style="406" customWidth="1"/>
    <col min="6160" max="6160" width="8" style="406" customWidth="1"/>
    <col min="6161" max="6161" width="8.28515625" style="406" customWidth="1"/>
    <col min="6162" max="6400" width="9.140625" style="406"/>
    <col min="6401" max="6401" width="5.5703125" style="406" customWidth="1"/>
    <col min="6402" max="6402" width="0" style="406" hidden="1" customWidth="1"/>
    <col min="6403" max="6403" width="46.85546875" style="406" customWidth="1"/>
    <col min="6404" max="6404" width="8" style="406" customWidth="1"/>
    <col min="6405" max="6405" width="9" style="406" customWidth="1"/>
    <col min="6406" max="6406" width="9.28515625" style="406" customWidth="1"/>
    <col min="6407" max="6407" width="12.42578125" style="406" customWidth="1"/>
    <col min="6408" max="6409" width="6" style="406" customWidth="1"/>
    <col min="6410" max="6410" width="65.42578125" style="406" customWidth="1"/>
    <col min="6411" max="6412" width="9.140625" style="406"/>
    <col min="6413" max="6413" width="6.5703125" style="406" customWidth="1"/>
    <col min="6414" max="6414" width="7.7109375" style="406" customWidth="1"/>
    <col min="6415" max="6415" width="9.28515625" style="406" customWidth="1"/>
    <col min="6416" max="6416" width="8" style="406" customWidth="1"/>
    <col min="6417" max="6417" width="8.28515625" style="406" customWidth="1"/>
    <col min="6418" max="6656" width="9.140625" style="406"/>
    <col min="6657" max="6657" width="5.5703125" style="406" customWidth="1"/>
    <col min="6658" max="6658" width="0" style="406" hidden="1" customWidth="1"/>
    <col min="6659" max="6659" width="46.85546875" style="406" customWidth="1"/>
    <col min="6660" max="6660" width="8" style="406" customWidth="1"/>
    <col min="6661" max="6661" width="9" style="406" customWidth="1"/>
    <col min="6662" max="6662" width="9.28515625" style="406" customWidth="1"/>
    <col min="6663" max="6663" width="12.42578125" style="406" customWidth="1"/>
    <col min="6664" max="6665" width="6" style="406" customWidth="1"/>
    <col min="6666" max="6666" width="65.42578125" style="406" customWidth="1"/>
    <col min="6667" max="6668" width="9.140625" style="406"/>
    <col min="6669" max="6669" width="6.5703125" style="406" customWidth="1"/>
    <col min="6670" max="6670" width="7.7109375" style="406" customWidth="1"/>
    <col min="6671" max="6671" width="9.28515625" style="406" customWidth="1"/>
    <col min="6672" max="6672" width="8" style="406" customWidth="1"/>
    <col min="6673" max="6673" width="8.28515625" style="406" customWidth="1"/>
    <col min="6674" max="6912" width="9.140625" style="406"/>
    <col min="6913" max="6913" width="5.5703125" style="406" customWidth="1"/>
    <col min="6914" max="6914" width="0" style="406" hidden="1" customWidth="1"/>
    <col min="6915" max="6915" width="46.85546875" style="406" customWidth="1"/>
    <col min="6916" max="6916" width="8" style="406" customWidth="1"/>
    <col min="6917" max="6917" width="9" style="406" customWidth="1"/>
    <col min="6918" max="6918" width="9.28515625" style="406" customWidth="1"/>
    <col min="6919" max="6919" width="12.42578125" style="406" customWidth="1"/>
    <col min="6920" max="6921" width="6" style="406" customWidth="1"/>
    <col min="6922" max="6922" width="65.42578125" style="406" customWidth="1"/>
    <col min="6923" max="6924" width="9.140625" style="406"/>
    <col min="6925" max="6925" width="6.5703125" style="406" customWidth="1"/>
    <col min="6926" max="6926" width="7.7109375" style="406" customWidth="1"/>
    <col min="6927" max="6927" width="9.28515625" style="406" customWidth="1"/>
    <col min="6928" max="6928" width="8" style="406" customWidth="1"/>
    <col min="6929" max="6929" width="8.28515625" style="406" customWidth="1"/>
    <col min="6930" max="7168" width="9.140625" style="406"/>
    <col min="7169" max="7169" width="5.5703125" style="406" customWidth="1"/>
    <col min="7170" max="7170" width="0" style="406" hidden="1" customWidth="1"/>
    <col min="7171" max="7171" width="46.85546875" style="406" customWidth="1"/>
    <col min="7172" max="7172" width="8" style="406" customWidth="1"/>
    <col min="7173" max="7173" width="9" style="406" customWidth="1"/>
    <col min="7174" max="7174" width="9.28515625" style="406" customWidth="1"/>
    <col min="7175" max="7175" width="12.42578125" style="406" customWidth="1"/>
    <col min="7176" max="7177" width="6" style="406" customWidth="1"/>
    <col min="7178" max="7178" width="65.42578125" style="406" customWidth="1"/>
    <col min="7179" max="7180" width="9.140625" style="406"/>
    <col min="7181" max="7181" width="6.5703125" style="406" customWidth="1"/>
    <col min="7182" max="7182" width="7.7109375" style="406" customWidth="1"/>
    <col min="7183" max="7183" width="9.28515625" style="406" customWidth="1"/>
    <col min="7184" max="7184" width="8" style="406" customWidth="1"/>
    <col min="7185" max="7185" width="8.28515625" style="406" customWidth="1"/>
    <col min="7186" max="7424" width="9.140625" style="406"/>
    <col min="7425" max="7425" width="5.5703125" style="406" customWidth="1"/>
    <col min="7426" max="7426" width="0" style="406" hidden="1" customWidth="1"/>
    <col min="7427" max="7427" width="46.85546875" style="406" customWidth="1"/>
    <col min="7428" max="7428" width="8" style="406" customWidth="1"/>
    <col min="7429" max="7429" width="9" style="406" customWidth="1"/>
    <col min="7430" max="7430" width="9.28515625" style="406" customWidth="1"/>
    <col min="7431" max="7431" width="12.42578125" style="406" customWidth="1"/>
    <col min="7432" max="7433" width="6" style="406" customWidth="1"/>
    <col min="7434" max="7434" width="65.42578125" style="406" customWidth="1"/>
    <col min="7435" max="7436" width="9.140625" style="406"/>
    <col min="7437" max="7437" width="6.5703125" style="406" customWidth="1"/>
    <col min="7438" max="7438" width="7.7109375" style="406" customWidth="1"/>
    <col min="7439" max="7439" width="9.28515625" style="406" customWidth="1"/>
    <col min="7440" max="7440" width="8" style="406" customWidth="1"/>
    <col min="7441" max="7441" width="8.28515625" style="406" customWidth="1"/>
    <col min="7442" max="7680" width="9.140625" style="406"/>
    <col min="7681" max="7681" width="5.5703125" style="406" customWidth="1"/>
    <col min="7682" max="7682" width="0" style="406" hidden="1" customWidth="1"/>
    <col min="7683" max="7683" width="46.85546875" style="406" customWidth="1"/>
    <col min="7684" max="7684" width="8" style="406" customWidth="1"/>
    <col min="7685" max="7685" width="9" style="406" customWidth="1"/>
    <col min="7686" max="7686" width="9.28515625" style="406" customWidth="1"/>
    <col min="7687" max="7687" width="12.42578125" style="406" customWidth="1"/>
    <col min="7688" max="7689" width="6" style="406" customWidth="1"/>
    <col min="7690" max="7690" width="65.42578125" style="406" customWidth="1"/>
    <col min="7691" max="7692" width="9.140625" style="406"/>
    <col min="7693" max="7693" width="6.5703125" style="406" customWidth="1"/>
    <col min="7694" max="7694" width="7.7109375" style="406" customWidth="1"/>
    <col min="7695" max="7695" width="9.28515625" style="406" customWidth="1"/>
    <col min="7696" max="7696" width="8" style="406" customWidth="1"/>
    <col min="7697" max="7697" width="8.28515625" style="406" customWidth="1"/>
    <col min="7698" max="7936" width="9.140625" style="406"/>
    <col min="7937" max="7937" width="5.5703125" style="406" customWidth="1"/>
    <col min="7938" max="7938" width="0" style="406" hidden="1" customWidth="1"/>
    <col min="7939" max="7939" width="46.85546875" style="406" customWidth="1"/>
    <col min="7940" max="7940" width="8" style="406" customWidth="1"/>
    <col min="7941" max="7941" width="9" style="406" customWidth="1"/>
    <col min="7942" max="7942" width="9.28515625" style="406" customWidth="1"/>
    <col min="7943" max="7943" width="12.42578125" style="406" customWidth="1"/>
    <col min="7944" max="7945" width="6" style="406" customWidth="1"/>
    <col min="7946" max="7946" width="65.42578125" style="406" customWidth="1"/>
    <col min="7947" max="7948" width="9.140625" style="406"/>
    <col min="7949" max="7949" width="6.5703125" style="406" customWidth="1"/>
    <col min="7950" max="7950" width="7.7109375" style="406" customWidth="1"/>
    <col min="7951" max="7951" width="9.28515625" style="406" customWidth="1"/>
    <col min="7952" max="7952" width="8" style="406" customWidth="1"/>
    <col min="7953" max="7953" width="8.28515625" style="406" customWidth="1"/>
    <col min="7954" max="8192" width="9.140625" style="406"/>
    <col min="8193" max="8193" width="5.5703125" style="406" customWidth="1"/>
    <col min="8194" max="8194" width="0" style="406" hidden="1" customWidth="1"/>
    <col min="8195" max="8195" width="46.85546875" style="406" customWidth="1"/>
    <col min="8196" max="8196" width="8" style="406" customWidth="1"/>
    <col min="8197" max="8197" width="9" style="406" customWidth="1"/>
    <col min="8198" max="8198" width="9.28515625" style="406" customWidth="1"/>
    <col min="8199" max="8199" width="12.42578125" style="406" customWidth="1"/>
    <col min="8200" max="8201" width="6" style="406" customWidth="1"/>
    <col min="8202" max="8202" width="65.42578125" style="406" customWidth="1"/>
    <col min="8203" max="8204" width="9.140625" style="406"/>
    <col min="8205" max="8205" width="6.5703125" style="406" customWidth="1"/>
    <col min="8206" max="8206" width="7.7109375" style="406" customWidth="1"/>
    <col min="8207" max="8207" width="9.28515625" style="406" customWidth="1"/>
    <col min="8208" max="8208" width="8" style="406" customWidth="1"/>
    <col min="8209" max="8209" width="8.28515625" style="406" customWidth="1"/>
    <col min="8210" max="8448" width="9.140625" style="406"/>
    <col min="8449" max="8449" width="5.5703125" style="406" customWidth="1"/>
    <col min="8450" max="8450" width="0" style="406" hidden="1" customWidth="1"/>
    <col min="8451" max="8451" width="46.85546875" style="406" customWidth="1"/>
    <col min="8452" max="8452" width="8" style="406" customWidth="1"/>
    <col min="8453" max="8453" width="9" style="406" customWidth="1"/>
    <col min="8454" max="8454" width="9.28515625" style="406" customWidth="1"/>
    <col min="8455" max="8455" width="12.42578125" style="406" customWidth="1"/>
    <col min="8456" max="8457" width="6" style="406" customWidth="1"/>
    <col min="8458" max="8458" width="65.42578125" style="406" customWidth="1"/>
    <col min="8459" max="8460" width="9.140625" style="406"/>
    <col min="8461" max="8461" width="6.5703125" style="406" customWidth="1"/>
    <col min="8462" max="8462" width="7.7109375" style="406" customWidth="1"/>
    <col min="8463" max="8463" width="9.28515625" style="406" customWidth="1"/>
    <col min="8464" max="8464" width="8" style="406" customWidth="1"/>
    <col min="8465" max="8465" width="8.28515625" style="406" customWidth="1"/>
    <col min="8466" max="8704" width="9.140625" style="406"/>
    <col min="8705" max="8705" width="5.5703125" style="406" customWidth="1"/>
    <col min="8706" max="8706" width="0" style="406" hidden="1" customWidth="1"/>
    <col min="8707" max="8707" width="46.85546875" style="406" customWidth="1"/>
    <col min="8708" max="8708" width="8" style="406" customWidth="1"/>
    <col min="8709" max="8709" width="9" style="406" customWidth="1"/>
    <col min="8710" max="8710" width="9.28515625" style="406" customWidth="1"/>
    <col min="8711" max="8711" width="12.42578125" style="406" customWidth="1"/>
    <col min="8712" max="8713" width="6" style="406" customWidth="1"/>
    <col min="8714" max="8714" width="65.42578125" style="406" customWidth="1"/>
    <col min="8715" max="8716" width="9.140625" style="406"/>
    <col min="8717" max="8717" width="6.5703125" style="406" customWidth="1"/>
    <col min="8718" max="8718" width="7.7109375" style="406" customWidth="1"/>
    <col min="8719" max="8719" width="9.28515625" style="406" customWidth="1"/>
    <col min="8720" max="8720" width="8" style="406" customWidth="1"/>
    <col min="8721" max="8721" width="8.28515625" style="406" customWidth="1"/>
    <col min="8722" max="8960" width="9.140625" style="406"/>
    <col min="8961" max="8961" width="5.5703125" style="406" customWidth="1"/>
    <col min="8962" max="8962" width="0" style="406" hidden="1" customWidth="1"/>
    <col min="8963" max="8963" width="46.85546875" style="406" customWidth="1"/>
    <col min="8964" max="8964" width="8" style="406" customWidth="1"/>
    <col min="8965" max="8965" width="9" style="406" customWidth="1"/>
    <col min="8966" max="8966" width="9.28515625" style="406" customWidth="1"/>
    <col min="8967" max="8967" width="12.42578125" style="406" customWidth="1"/>
    <col min="8968" max="8969" width="6" style="406" customWidth="1"/>
    <col min="8970" max="8970" width="65.42578125" style="406" customWidth="1"/>
    <col min="8971" max="8972" width="9.140625" style="406"/>
    <col min="8973" max="8973" width="6.5703125" style="406" customWidth="1"/>
    <col min="8974" max="8974" width="7.7109375" style="406" customWidth="1"/>
    <col min="8975" max="8975" width="9.28515625" style="406" customWidth="1"/>
    <col min="8976" max="8976" width="8" style="406" customWidth="1"/>
    <col min="8977" max="8977" width="8.28515625" style="406" customWidth="1"/>
    <col min="8978" max="9216" width="9.140625" style="406"/>
    <col min="9217" max="9217" width="5.5703125" style="406" customWidth="1"/>
    <col min="9218" max="9218" width="0" style="406" hidden="1" customWidth="1"/>
    <col min="9219" max="9219" width="46.85546875" style="406" customWidth="1"/>
    <col min="9220" max="9220" width="8" style="406" customWidth="1"/>
    <col min="9221" max="9221" width="9" style="406" customWidth="1"/>
    <col min="9222" max="9222" width="9.28515625" style="406" customWidth="1"/>
    <col min="9223" max="9223" width="12.42578125" style="406" customWidth="1"/>
    <col min="9224" max="9225" width="6" style="406" customWidth="1"/>
    <col min="9226" max="9226" width="65.42578125" style="406" customWidth="1"/>
    <col min="9227" max="9228" width="9.140625" style="406"/>
    <col min="9229" max="9229" width="6.5703125" style="406" customWidth="1"/>
    <col min="9230" max="9230" width="7.7109375" style="406" customWidth="1"/>
    <col min="9231" max="9231" width="9.28515625" style="406" customWidth="1"/>
    <col min="9232" max="9232" width="8" style="406" customWidth="1"/>
    <col min="9233" max="9233" width="8.28515625" style="406" customWidth="1"/>
    <col min="9234" max="9472" width="9.140625" style="406"/>
    <col min="9473" max="9473" width="5.5703125" style="406" customWidth="1"/>
    <col min="9474" max="9474" width="0" style="406" hidden="1" customWidth="1"/>
    <col min="9475" max="9475" width="46.85546875" style="406" customWidth="1"/>
    <col min="9476" max="9476" width="8" style="406" customWidth="1"/>
    <col min="9477" max="9477" width="9" style="406" customWidth="1"/>
    <col min="9478" max="9478" width="9.28515625" style="406" customWidth="1"/>
    <col min="9479" max="9479" width="12.42578125" style="406" customWidth="1"/>
    <col min="9480" max="9481" width="6" style="406" customWidth="1"/>
    <col min="9482" max="9482" width="65.42578125" style="406" customWidth="1"/>
    <col min="9483" max="9484" width="9.140625" style="406"/>
    <col min="9485" max="9485" width="6.5703125" style="406" customWidth="1"/>
    <col min="9486" max="9486" width="7.7109375" style="406" customWidth="1"/>
    <col min="9487" max="9487" width="9.28515625" style="406" customWidth="1"/>
    <col min="9488" max="9488" width="8" style="406" customWidth="1"/>
    <col min="9489" max="9489" width="8.28515625" style="406" customWidth="1"/>
    <col min="9490" max="9728" width="9.140625" style="406"/>
    <col min="9729" max="9729" width="5.5703125" style="406" customWidth="1"/>
    <col min="9730" max="9730" width="0" style="406" hidden="1" customWidth="1"/>
    <col min="9731" max="9731" width="46.85546875" style="406" customWidth="1"/>
    <col min="9732" max="9732" width="8" style="406" customWidth="1"/>
    <col min="9733" max="9733" width="9" style="406" customWidth="1"/>
    <col min="9734" max="9734" width="9.28515625" style="406" customWidth="1"/>
    <col min="9735" max="9735" width="12.42578125" style="406" customWidth="1"/>
    <col min="9736" max="9737" width="6" style="406" customWidth="1"/>
    <col min="9738" max="9738" width="65.42578125" style="406" customWidth="1"/>
    <col min="9739" max="9740" width="9.140625" style="406"/>
    <col min="9741" max="9741" width="6.5703125" style="406" customWidth="1"/>
    <col min="9742" max="9742" width="7.7109375" style="406" customWidth="1"/>
    <col min="9743" max="9743" width="9.28515625" style="406" customWidth="1"/>
    <col min="9744" max="9744" width="8" style="406" customWidth="1"/>
    <col min="9745" max="9745" width="8.28515625" style="406" customWidth="1"/>
    <col min="9746" max="9984" width="9.140625" style="406"/>
    <col min="9985" max="9985" width="5.5703125" style="406" customWidth="1"/>
    <col min="9986" max="9986" width="0" style="406" hidden="1" customWidth="1"/>
    <col min="9987" max="9987" width="46.85546875" style="406" customWidth="1"/>
    <col min="9988" max="9988" width="8" style="406" customWidth="1"/>
    <col min="9989" max="9989" width="9" style="406" customWidth="1"/>
    <col min="9990" max="9990" width="9.28515625" style="406" customWidth="1"/>
    <col min="9991" max="9991" width="12.42578125" style="406" customWidth="1"/>
    <col min="9992" max="9993" width="6" style="406" customWidth="1"/>
    <col min="9994" max="9994" width="65.42578125" style="406" customWidth="1"/>
    <col min="9995" max="9996" width="9.140625" style="406"/>
    <col min="9997" max="9997" width="6.5703125" style="406" customWidth="1"/>
    <col min="9998" max="9998" width="7.7109375" style="406" customWidth="1"/>
    <col min="9999" max="9999" width="9.28515625" style="406" customWidth="1"/>
    <col min="10000" max="10000" width="8" style="406" customWidth="1"/>
    <col min="10001" max="10001" width="8.28515625" style="406" customWidth="1"/>
    <col min="10002" max="10240" width="9.140625" style="406"/>
    <col min="10241" max="10241" width="5.5703125" style="406" customWidth="1"/>
    <col min="10242" max="10242" width="0" style="406" hidden="1" customWidth="1"/>
    <col min="10243" max="10243" width="46.85546875" style="406" customWidth="1"/>
    <col min="10244" max="10244" width="8" style="406" customWidth="1"/>
    <col min="10245" max="10245" width="9" style="406" customWidth="1"/>
    <col min="10246" max="10246" width="9.28515625" style="406" customWidth="1"/>
    <col min="10247" max="10247" width="12.42578125" style="406" customWidth="1"/>
    <col min="10248" max="10249" width="6" style="406" customWidth="1"/>
    <col min="10250" max="10250" width="65.42578125" style="406" customWidth="1"/>
    <col min="10251" max="10252" width="9.140625" style="406"/>
    <col min="10253" max="10253" width="6.5703125" style="406" customWidth="1"/>
    <col min="10254" max="10254" width="7.7109375" style="406" customWidth="1"/>
    <col min="10255" max="10255" width="9.28515625" style="406" customWidth="1"/>
    <col min="10256" max="10256" width="8" style="406" customWidth="1"/>
    <col min="10257" max="10257" width="8.28515625" style="406" customWidth="1"/>
    <col min="10258" max="10496" width="9.140625" style="406"/>
    <col min="10497" max="10497" width="5.5703125" style="406" customWidth="1"/>
    <col min="10498" max="10498" width="0" style="406" hidden="1" customWidth="1"/>
    <col min="10499" max="10499" width="46.85546875" style="406" customWidth="1"/>
    <col min="10500" max="10500" width="8" style="406" customWidth="1"/>
    <col min="10501" max="10501" width="9" style="406" customWidth="1"/>
    <col min="10502" max="10502" width="9.28515625" style="406" customWidth="1"/>
    <col min="10503" max="10503" width="12.42578125" style="406" customWidth="1"/>
    <col min="10504" max="10505" width="6" style="406" customWidth="1"/>
    <col min="10506" max="10506" width="65.42578125" style="406" customWidth="1"/>
    <col min="10507" max="10508" width="9.140625" style="406"/>
    <col min="10509" max="10509" width="6.5703125" style="406" customWidth="1"/>
    <col min="10510" max="10510" width="7.7109375" style="406" customWidth="1"/>
    <col min="10511" max="10511" width="9.28515625" style="406" customWidth="1"/>
    <col min="10512" max="10512" width="8" style="406" customWidth="1"/>
    <col min="10513" max="10513" width="8.28515625" style="406" customWidth="1"/>
    <col min="10514" max="10752" width="9.140625" style="406"/>
    <col min="10753" max="10753" width="5.5703125" style="406" customWidth="1"/>
    <col min="10754" max="10754" width="0" style="406" hidden="1" customWidth="1"/>
    <col min="10755" max="10755" width="46.85546875" style="406" customWidth="1"/>
    <col min="10756" max="10756" width="8" style="406" customWidth="1"/>
    <col min="10757" max="10757" width="9" style="406" customWidth="1"/>
    <col min="10758" max="10758" width="9.28515625" style="406" customWidth="1"/>
    <col min="10759" max="10759" width="12.42578125" style="406" customWidth="1"/>
    <col min="10760" max="10761" width="6" style="406" customWidth="1"/>
    <col min="10762" max="10762" width="65.42578125" style="406" customWidth="1"/>
    <col min="10763" max="10764" width="9.140625" style="406"/>
    <col min="10765" max="10765" width="6.5703125" style="406" customWidth="1"/>
    <col min="10766" max="10766" width="7.7109375" style="406" customWidth="1"/>
    <col min="10767" max="10767" width="9.28515625" style="406" customWidth="1"/>
    <col min="10768" max="10768" width="8" style="406" customWidth="1"/>
    <col min="10769" max="10769" width="8.28515625" style="406" customWidth="1"/>
    <col min="10770" max="11008" width="9.140625" style="406"/>
    <col min="11009" max="11009" width="5.5703125" style="406" customWidth="1"/>
    <col min="11010" max="11010" width="0" style="406" hidden="1" customWidth="1"/>
    <col min="11011" max="11011" width="46.85546875" style="406" customWidth="1"/>
    <col min="11012" max="11012" width="8" style="406" customWidth="1"/>
    <col min="11013" max="11013" width="9" style="406" customWidth="1"/>
    <col min="11014" max="11014" width="9.28515625" style="406" customWidth="1"/>
    <col min="11015" max="11015" width="12.42578125" style="406" customWidth="1"/>
    <col min="11016" max="11017" width="6" style="406" customWidth="1"/>
    <col min="11018" max="11018" width="65.42578125" style="406" customWidth="1"/>
    <col min="11019" max="11020" width="9.140625" style="406"/>
    <col min="11021" max="11021" width="6.5703125" style="406" customWidth="1"/>
    <col min="11022" max="11022" width="7.7109375" style="406" customWidth="1"/>
    <col min="11023" max="11023" width="9.28515625" style="406" customWidth="1"/>
    <col min="11024" max="11024" width="8" style="406" customWidth="1"/>
    <col min="11025" max="11025" width="8.28515625" style="406" customWidth="1"/>
    <col min="11026" max="11264" width="9.140625" style="406"/>
    <col min="11265" max="11265" width="5.5703125" style="406" customWidth="1"/>
    <col min="11266" max="11266" width="0" style="406" hidden="1" customWidth="1"/>
    <col min="11267" max="11267" width="46.85546875" style="406" customWidth="1"/>
    <col min="11268" max="11268" width="8" style="406" customWidth="1"/>
    <col min="11269" max="11269" width="9" style="406" customWidth="1"/>
    <col min="11270" max="11270" width="9.28515625" style="406" customWidth="1"/>
    <col min="11271" max="11271" width="12.42578125" style="406" customWidth="1"/>
    <col min="11272" max="11273" width="6" style="406" customWidth="1"/>
    <col min="11274" max="11274" width="65.42578125" style="406" customWidth="1"/>
    <col min="11275" max="11276" width="9.140625" style="406"/>
    <col min="11277" max="11277" width="6.5703125" style="406" customWidth="1"/>
    <col min="11278" max="11278" width="7.7109375" style="406" customWidth="1"/>
    <col min="11279" max="11279" width="9.28515625" style="406" customWidth="1"/>
    <col min="11280" max="11280" width="8" style="406" customWidth="1"/>
    <col min="11281" max="11281" width="8.28515625" style="406" customWidth="1"/>
    <col min="11282" max="11520" width="9.140625" style="406"/>
    <col min="11521" max="11521" width="5.5703125" style="406" customWidth="1"/>
    <col min="11522" max="11522" width="0" style="406" hidden="1" customWidth="1"/>
    <col min="11523" max="11523" width="46.85546875" style="406" customWidth="1"/>
    <col min="11524" max="11524" width="8" style="406" customWidth="1"/>
    <col min="11525" max="11525" width="9" style="406" customWidth="1"/>
    <col min="11526" max="11526" width="9.28515625" style="406" customWidth="1"/>
    <col min="11527" max="11527" width="12.42578125" style="406" customWidth="1"/>
    <col min="11528" max="11529" width="6" style="406" customWidth="1"/>
    <col min="11530" max="11530" width="65.42578125" style="406" customWidth="1"/>
    <col min="11531" max="11532" width="9.140625" style="406"/>
    <col min="11533" max="11533" width="6.5703125" style="406" customWidth="1"/>
    <col min="11534" max="11534" width="7.7109375" style="406" customWidth="1"/>
    <col min="11535" max="11535" width="9.28515625" style="406" customWidth="1"/>
    <col min="11536" max="11536" width="8" style="406" customWidth="1"/>
    <col min="11537" max="11537" width="8.28515625" style="406" customWidth="1"/>
    <col min="11538" max="11776" width="9.140625" style="406"/>
    <col min="11777" max="11777" width="5.5703125" style="406" customWidth="1"/>
    <col min="11778" max="11778" width="0" style="406" hidden="1" customWidth="1"/>
    <col min="11779" max="11779" width="46.85546875" style="406" customWidth="1"/>
    <col min="11780" max="11780" width="8" style="406" customWidth="1"/>
    <col min="11781" max="11781" width="9" style="406" customWidth="1"/>
    <col min="11782" max="11782" width="9.28515625" style="406" customWidth="1"/>
    <col min="11783" max="11783" width="12.42578125" style="406" customWidth="1"/>
    <col min="11784" max="11785" width="6" style="406" customWidth="1"/>
    <col min="11786" max="11786" width="65.42578125" style="406" customWidth="1"/>
    <col min="11787" max="11788" width="9.140625" style="406"/>
    <col min="11789" max="11789" width="6.5703125" style="406" customWidth="1"/>
    <col min="11790" max="11790" width="7.7109375" style="406" customWidth="1"/>
    <col min="11791" max="11791" width="9.28515625" style="406" customWidth="1"/>
    <col min="11792" max="11792" width="8" style="406" customWidth="1"/>
    <col min="11793" max="11793" width="8.28515625" style="406" customWidth="1"/>
    <col min="11794" max="12032" width="9.140625" style="406"/>
    <col min="12033" max="12033" width="5.5703125" style="406" customWidth="1"/>
    <col min="12034" max="12034" width="0" style="406" hidden="1" customWidth="1"/>
    <col min="12035" max="12035" width="46.85546875" style="406" customWidth="1"/>
    <col min="12036" max="12036" width="8" style="406" customWidth="1"/>
    <col min="12037" max="12037" width="9" style="406" customWidth="1"/>
    <col min="12038" max="12038" width="9.28515625" style="406" customWidth="1"/>
    <col min="12039" max="12039" width="12.42578125" style="406" customWidth="1"/>
    <col min="12040" max="12041" width="6" style="406" customWidth="1"/>
    <col min="12042" max="12042" width="65.42578125" style="406" customWidth="1"/>
    <col min="12043" max="12044" width="9.140625" style="406"/>
    <col min="12045" max="12045" width="6.5703125" style="406" customWidth="1"/>
    <col min="12046" max="12046" width="7.7109375" style="406" customWidth="1"/>
    <col min="12047" max="12047" width="9.28515625" style="406" customWidth="1"/>
    <col min="12048" max="12048" width="8" style="406" customWidth="1"/>
    <col min="12049" max="12049" width="8.28515625" style="406" customWidth="1"/>
    <col min="12050" max="12288" width="9.140625" style="406"/>
    <col min="12289" max="12289" width="5.5703125" style="406" customWidth="1"/>
    <col min="12290" max="12290" width="0" style="406" hidden="1" customWidth="1"/>
    <col min="12291" max="12291" width="46.85546875" style="406" customWidth="1"/>
    <col min="12292" max="12292" width="8" style="406" customWidth="1"/>
    <col min="12293" max="12293" width="9" style="406" customWidth="1"/>
    <col min="12294" max="12294" width="9.28515625" style="406" customWidth="1"/>
    <col min="12295" max="12295" width="12.42578125" style="406" customWidth="1"/>
    <col min="12296" max="12297" width="6" style="406" customWidth="1"/>
    <col min="12298" max="12298" width="65.42578125" style="406" customWidth="1"/>
    <col min="12299" max="12300" width="9.140625" style="406"/>
    <col min="12301" max="12301" width="6.5703125" style="406" customWidth="1"/>
    <col min="12302" max="12302" width="7.7109375" style="406" customWidth="1"/>
    <col min="12303" max="12303" width="9.28515625" style="406" customWidth="1"/>
    <col min="12304" max="12304" width="8" style="406" customWidth="1"/>
    <col min="12305" max="12305" width="8.28515625" style="406" customWidth="1"/>
    <col min="12306" max="12544" width="9.140625" style="406"/>
    <col min="12545" max="12545" width="5.5703125" style="406" customWidth="1"/>
    <col min="12546" max="12546" width="0" style="406" hidden="1" customWidth="1"/>
    <col min="12547" max="12547" width="46.85546875" style="406" customWidth="1"/>
    <col min="12548" max="12548" width="8" style="406" customWidth="1"/>
    <col min="12549" max="12549" width="9" style="406" customWidth="1"/>
    <col min="12550" max="12550" width="9.28515625" style="406" customWidth="1"/>
    <col min="12551" max="12551" width="12.42578125" style="406" customWidth="1"/>
    <col min="12552" max="12553" width="6" style="406" customWidth="1"/>
    <col min="12554" max="12554" width="65.42578125" style="406" customWidth="1"/>
    <col min="12555" max="12556" width="9.140625" style="406"/>
    <col min="12557" max="12557" width="6.5703125" style="406" customWidth="1"/>
    <col min="12558" max="12558" width="7.7109375" style="406" customWidth="1"/>
    <col min="12559" max="12559" width="9.28515625" style="406" customWidth="1"/>
    <col min="12560" max="12560" width="8" style="406" customWidth="1"/>
    <col min="12561" max="12561" width="8.28515625" style="406" customWidth="1"/>
    <col min="12562" max="12800" width="9.140625" style="406"/>
    <col min="12801" max="12801" width="5.5703125" style="406" customWidth="1"/>
    <col min="12802" max="12802" width="0" style="406" hidden="1" customWidth="1"/>
    <col min="12803" max="12803" width="46.85546875" style="406" customWidth="1"/>
    <col min="12804" max="12804" width="8" style="406" customWidth="1"/>
    <col min="12805" max="12805" width="9" style="406" customWidth="1"/>
    <col min="12806" max="12806" width="9.28515625" style="406" customWidth="1"/>
    <col min="12807" max="12807" width="12.42578125" style="406" customWidth="1"/>
    <col min="12808" max="12809" width="6" style="406" customWidth="1"/>
    <col min="12810" max="12810" width="65.42578125" style="406" customWidth="1"/>
    <col min="12811" max="12812" width="9.140625" style="406"/>
    <col min="12813" max="12813" width="6.5703125" style="406" customWidth="1"/>
    <col min="12814" max="12814" width="7.7109375" style="406" customWidth="1"/>
    <col min="12815" max="12815" width="9.28515625" style="406" customWidth="1"/>
    <col min="12816" max="12816" width="8" style="406" customWidth="1"/>
    <col min="12817" max="12817" width="8.28515625" style="406" customWidth="1"/>
    <col min="12818" max="13056" width="9.140625" style="406"/>
    <col min="13057" max="13057" width="5.5703125" style="406" customWidth="1"/>
    <col min="13058" max="13058" width="0" style="406" hidden="1" customWidth="1"/>
    <col min="13059" max="13059" width="46.85546875" style="406" customWidth="1"/>
    <col min="13060" max="13060" width="8" style="406" customWidth="1"/>
    <col min="13061" max="13061" width="9" style="406" customWidth="1"/>
    <col min="13062" max="13062" width="9.28515625" style="406" customWidth="1"/>
    <col min="13063" max="13063" width="12.42578125" style="406" customWidth="1"/>
    <col min="13064" max="13065" width="6" style="406" customWidth="1"/>
    <col min="13066" max="13066" width="65.42578125" style="406" customWidth="1"/>
    <col min="13067" max="13068" width="9.140625" style="406"/>
    <col min="13069" max="13069" width="6.5703125" style="406" customWidth="1"/>
    <col min="13070" max="13070" width="7.7109375" style="406" customWidth="1"/>
    <col min="13071" max="13071" width="9.28515625" style="406" customWidth="1"/>
    <col min="13072" max="13072" width="8" style="406" customWidth="1"/>
    <col min="13073" max="13073" width="8.28515625" style="406" customWidth="1"/>
    <col min="13074" max="13312" width="9.140625" style="406"/>
    <col min="13313" max="13313" width="5.5703125" style="406" customWidth="1"/>
    <col min="13314" max="13314" width="0" style="406" hidden="1" customWidth="1"/>
    <col min="13315" max="13315" width="46.85546875" style="406" customWidth="1"/>
    <col min="13316" max="13316" width="8" style="406" customWidth="1"/>
    <col min="13317" max="13317" width="9" style="406" customWidth="1"/>
    <col min="13318" max="13318" width="9.28515625" style="406" customWidth="1"/>
    <col min="13319" max="13319" width="12.42578125" style="406" customWidth="1"/>
    <col min="13320" max="13321" width="6" style="406" customWidth="1"/>
    <col min="13322" max="13322" width="65.42578125" style="406" customWidth="1"/>
    <col min="13323" max="13324" width="9.140625" style="406"/>
    <col min="13325" max="13325" width="6.5703125" style="406" customWidth="1"/>
    <col min="13326" max="13326" width="7.7109375" style="406" customWidth="1"/>
    <col min="13327" max="13327" width="9.28515625" style="406" customWidth="1"/>
    <col min="13328" max="13328" width="8" style="406" customWidth="1"/>
    <col min="13329" max="13329" width="8.28515625" style="406" customWidth="1"/>
    <col min="13330" max="13568" width="9.140625" style="406"/>
    <col min="13569" max="13569" width="5.5703125" style="406" customWidth="1"/>
    <col min="13570" max="13570" width="0" style="406" hidden="1" customWidth="1"/>
    <col min="13571" max="13571" width="46.85546875" style="406" customWidth="1"/>
    <col min="13572" max="13572" width="8" style="406" customWidth="1"/>
    <col min="13573" max="13573" width="9" style="406" customWidth="1"/>
    <col min="13574" max="13574" width="9.28515625" style="406" customWidth="1"/>
    <col min="13575" max="13575" width="12.42578125" style="406" customWidth="1"/>
    <col min="13576" max="13577" width="6" style="406" customWidth="1"/>
    <col min="13578" max="13578" width="65.42578125" style="406" customWidth="1"/>
    <col min="13579" max="13580" width="9.140625" style="406"/>
    <col min="13581" max="13581" width="6.5703125" style="406" customWidth="1"/>
    <col min="13582" max="13582" width="7.7109375" style="406" customWidth="1"/>
    <col min="13583" max="13583" width="9.28515625" style="406" customWidth="1"/>
    <col min="13584" max="13584" width="8" style="406" customWidth="1"/>
    <col min="13585" max="13585" width="8.28515625" style="406" customWidth="1"/>
    <col min="13586" max="13824" width="9.140625" style="406"/>
    <col min="13825" max="13825" width="5.5703125" style="406" customWidth="1"/>
    <col min="13826" max="13826" width="0" style="406" hidden="1" customWidth="1"/>
    <col min="13827" max="13827" width="46.85546875" style="406" customWidth="1"/>
    <col min="13828" max="13828" width="8" style="406" customWidth="1"/>
    <col min="13829" max="13829" width="9" style="406" customWidth="1"/>
    <col min="13830" max="13830" width="9.28515625" style="406" customWidth="1"/>
    <col min="13831" max="13831" width="12.42578125" style="406" customWidth="1"/>
    <col min="13832" max="13833" width="6" style="406" customWidth="1"/>
    <col min="13834" max="13834" width="65.42578125" style="406" customWidth="1"/>
    <col min="13835" max="13836" width="9.140625" style="406"/>
    <col min="13837" max="13837" width="6.5703125" style="406" customWidth="1"/>
    <col min="13838" max="13838" width="7.7109375" style="406" customWidth="1"/>
    <col min="13839" max="13839" width="9.28515625" style="406" customWidth="1"/>
    <col min="13840" max="13840" width="8" style="406" customWidth="1"/>
    <col min="13841" max="13841" width="8.28515625" style="406" customWidth="1"/>
    <col min="13842" max="14080" width="9.140625" style="406"/>
    <col min="14081" max="14081" width="5.5703125" style="406" customWidth="1"/>
    <col min="14082" max="14082" width="0" style="406" hidden="1" customWidth="1"/>
    <col min="14083" max="14083" width="46.85546875" style="406" customWidth="1"/>
    <col min="14084" max="14084" width="8" style="406" customWidth="1"/>
    <col min="14085" max="14085" width="9" style="406" customWidth="1"/>
    <col min="14086" max="14086" width="9.28515625" style="406" customWidth="1"/>
    <col min="14087" max="14087" width="12.42578125" style="406" customWidth="1"/>
    <col min="14088" max="14089" width="6" style="406" customWidth="1"/>
    <col min="14090" max="14090" width="65.42578125" style="406" customWidth="1"/>
    <col min="14091" max="14092" width="9.140625" style="406"/>
    <col min="14093" max="14093" width="6.5703125" style="406" customWidth="1"/>
    <col min="14094" max="14094" width="7.7109375" style="406" customWidth="1"/>
    <col min="14095" max="14095" width="9.28515625" style="406" customWidth="1"/>
    <col min="14096" max="14096" width="8" style="406" customWidth="1"/>
    <col min="14097" max="14097" width="8.28515625" style="406" customWidth="1"/>
    <col min="14098" max="14336" width="9.140625" style="406"/>
    <col min="14337" max="14337" width="5.5703125" style="406" customWidth="1"/>
    <col min="14338" max="14338" width="0" style="406" hidden="1" customWidth="1"/>
    <col min="14339" max="14339" width="46.85546875" style="406" customWidth="1"/>
    <col min="14340" max="14340" width="8" style="406" customWidth="1"/>
    <col min="14341" max="14341" width="9" style="406" customWidth="1"/>
    <col min="14342" max="14342" width="9.28515625" style="406" customWidth="1"/>
    <col min="14343" max="14343" width="12.42578125" style="406" customWidth="1"/>
    <col min="14344" max="14345" width="6" style="406" customWidth="1"/>
    <col min="14346" max="14346" width="65.42578125" style="406" customWidth="1"/>
    <col min="14347" max="14348" width="9.140625" style="406"/>
    <col min="14349" max="14349" width="6.5703125" style="406" customWidth="1"/>
    <col min="14350" max="14350" width="7.7109375" style="406" customWidth="1"/>
    <col min="14351" max="14351" width="9.28515625" style="406" customWidth="1"/>
    <col min="14352" max="14352" width="8" style="406" customWidth="1"/>
    <col min="14353" max="14353" width="8.28515625" style="406" customWidth="1"/>
    <col min="14354" max="14592" width="9.140625" style="406"/>
    <col min="14593" max="14593" width="5.5703125" style="406" customWidth="1"/>
    <col min="14594" max="14594" width="0" style="406" hidden="1" customWidth="1"/>
    <col min="14595" max="14595" width="46.85546875" style="406" customWidth="1"/>
    <col min="14596" max="14596" width="8" style="406" customWidth="1"/>
    <col min="14597" max="14597" width="9" style="406" customWidth="1"/>
    <col min="14598" max="14598" width="9.28515625" style="406" customWidth="1"/>
    <col min="14599" max="14599" width="12.42578125" style="406" customWidth="1"/>
    <col min="14600" max="14601" width="6" style="406" customWidth="1"/>
    <col min="14602" max="14602" width="65.42578125" style="406" customWidth="1"/>
    <col min="14603" max="14604" width="9.140625" style="406"/>
    <col min="14605" max="14605" width="6.5703125" style="406" customWidth="1"/>
    <col min="14606" max="14606" width="7.7109375" style="406" customWidth="1"/>
    <col min="14607" max="14607" width="9.28515625" style="406" customWidth="1"/>
    <col min="14608" max="14608" width="8" style="406" customWidth="1"/>
    <col min="14609" max="14609" width="8.28515625" style="406" customWidth="1"/>
    <col min="14610" max="14848" width="9.140625" style="406"/>
    <col min="14849" max="14849" width="5.5703125" style="406" customWidth="1"/>
    <col min="14850" max="14850" width="0" style="406" hidden="1" customWidth="1"/>
    <col min="14851" max="14851" width="46.85546875" style="406" customWidth="1"/>
    <col min="14852" max="14852" width="8" style="406" customWidth="1"/>
    <col min="14853" max="14853" width="9" style="406" customWidth="1"/>
    <col min="14854" max="14854" width="9.28515625" style="406" customWidth="1"/>
    <col min="14855" max="14855" width="12.42578125" style="406" customWidth="1"/>
    <col min="14856" max="14857" width="6" style="406" customWidth="1"/>
    <col min="14858" max="14858" width="65.42578125" style="406" customWidth="1"/>
    <col min="14859" max="14860" width="9.140625" style="406"/>
    <col min="14861" max="14861" width="6.5703125" style="406" customWidth="1"/>
    <col min="14862" max="14862" width="7.7109375" style="406" customWidth="1"/>
    <col min="14863" max="14863" width="9.28515625" style="406" customWidth="1"/>
    <col min="14864" max="14864" width="8" style="406" customWidth="1"/>
    <col min="14865" max="14865" width="8.28515625" style="406" customWidth="1"/>
    <col min="14866" max="15104" width="9.140625" style="406"/>
    <col min="15105" max="15105" width="5.5703125" style="406" customWidth="1"/>
    <col min="15106" max="15106" width="0" style="406" hidden="1" customWidth="1"/>
    <col min="15107" max="15107" width="46.85546875" style="406" customWidth="1"/>
    <col min="15108" max="15108" width="8" style="406" customWidth="1"/>
    <col min="15109" max="15109" width="9" style="406" customWidth="1"/>
    <col min="15110" max="15110" width="9.28515625" style="406" customWidth="1"/>
    <col min="15111" max="15111" width="12.42578125" style="406" customWidth="1"/>
    <col min="15112" max="15113" width="6" style="406" customWidth="1"/>
    <col min="15114" max="15114" width="65.42578125" style="406" customWidth="1"/>
    <col min="15115" max="15116" width="9.140625" style="406"/>
    <col min="15117" max="15117" width="6.5703125" style="406" customWidth="1"/>
    <col min="15118" max="15118" width="7.7109375" style="406" customWidth="1"/>
    <col min="15119" max="15119" width="9.28515625" style="406" customWidth="1"/>
    <col min="15120" max="15120" width="8" style="406" customWidth="1"/>
    <col min="15121" max="15121" width="8.28515625" style="406" customWidth="1"/>
    <col min="15122" max="15360" width="9.140625" style="406"/>
    <col min="15361" max="15361" width="5.5703125" style="406" customWidth="1"/>
    <col min="15362" max="15362" width="0" style="406" hidden="1" customWidth="1"/>
    <col min="15363" max="15363" width="46.85546875" style="406" customWidth="1"/>
    <col min="15364" max="15364" width="8" style="406" customWidth="1"/>
    <col min="15365" max="15365" width="9" style="406" customWidth="1"/>
    <col min="15366" max="15366" width="9.28515625" style="406" customWidth="1"/>
    <col min="15367" max="15367" width="12.42578125" style="406" customWidth="1"/>
    <col min="15368" max="15369" width="6" style="406" customWidth="1"/>
    <col min="15370" max="15370" width="65.42578125" style="406" customWidth="1"/>
    <col min="15371" max="15372" width="9.140625" style="406"/>
    <col min="15373" max="15373" width="6.5703125" style="406" customWidth="1"/>
    <col min="15374" max="15374" width="7.7109375" style="406" customWidth="1"/>
    <col min="15375" max="15375" width="9.28515625" style="406" customWidth="1"/>
    <col min="15376" max="15376" width="8" style="406" customWidth="1"/>
    <col min="15377" max="15377" width="8.28515625" style="406" customWidth="1"/>
    <col min="15378" max="15616" width="9.140625" style="406"/>
    <col min="15617" max="15617" width="5.5703125" style="406" customWidth="1"/>
    <col min="15618" max="15618" width="0" style="406" hidden="1" customWidth="1"/>
    <col min="15619" max="15619" width="46.85546875" style="406" customWidth="1"/>
    <col min="15620" max="15620" width="8" style="406" customWidth="1"/>
    <col min="15621" max="15621" width="9" style="406" customWidth="1"/>
    <col min="15622" max="15622" width="9.28515625" style="406" customWidth="1"/>
    <col min="15623" max="15623" width="12.42578125" style="406" customWidth="1"/>
    <col min="15624" max="15625" width="6" style="406" customWidth="1"/>
    <col min="15626" max="15626" width="65.42578125" style="406" customWidth="1"/>
    <col min="15627" max="15628" width="9.140625" style="406"/>
    <col min="15629" max="15629" width="6.5703125" style="406" customWidth="1"/>
    <col min="15630" max="15630" width="7.7109375" style="406" customWidth="1"/>
    <col min="15631" max="15631" width="9.28515625" style="406" customWidth="1"/>
    <col min="15632" max="15632" width="8" style="406" customWidth="1"/>
    <col min="15633" max="15633" width="8.28515625" style="406" customWidth="1"/>
    <col min="15634" max="15872" width="9.140625" style="406"/>
    <col min="15873" max="15873" width="5.5703125" style="406" customWidth="1"/>
    <col min="15874" max="15874" width="0" style="406" hidden="1" customWidth="1"/>
    <col min="15875" max="15875" width="46.85546875" style="406" customWidth="1"/>
    <col min="15876" max="15876" width="8" style="406" customWidth="1"/>
    <col min="15877" max="15877" width="9" style="406" customWidth="1"/>
    <col min="15878" max="15878" width="9.28515625" style="406" customWidth="1"/>
    <col min="15879" max="15879" width="12.42578125" style="406" customWidth="1"/>
    <col min="15880" max="15881" width="6" style="406" customWidth="1"/>
    <col min="15882" max="15882" width="65.42578125" style="406" customWidth="1"/>
    <col min="15883" max="15884" width="9.140625" style="406"/>
    <col min="15885" max="15885" width="6.5703125" style="406" customWidth="1"/>
    <col min="15886" max="15886" width="7.7109375" style="406" customWidth="1"/>
    <col min="15887" max="15887" width="9.28515625" style="406" customWidth="1"/>
    <col min="15888" max="15888" width="8" style="406" customWidth="1"/>
    <col min="15889" max="15889" width="8.28515625" style="406" customWidth="1"/>
    <col min="15890" max="16128" width="9.140625" style="406"/>
    <col min="16129" max="16129" width="5.5703125" style="406" customWidth="1"/>
    <col min="16130" max="16130" width="0" style="406" hidden="1" customWidth="1"/>
    <col min="16131" max="16131" width="46.85546875" style="406" customWidth="1"/>
    <col min="16132" max="16132" width="8" style="406" customWidth="1"/>
    <col min="16133" max="16133" width="9" style="406" customWidth="1"/>
    <col min="16134" max="16134" width="9.28515625" style="406" customWidth="1"/>
    <col min="16135" max="16135" width="12.42578125" style="406" customWidth="1"/>
    <col min="16136" max="16137" width="6" style="406" customWidth="1"/>
    <col min="16138" max="16138" width="65.42578125" style="406" customWidth="1"/>
    <col min="16139" max="16140" width="9.140625" style="406"/>
    <col min="16141" max="16141" width="6.5703125" style="406" customWidth="1"/>
    <col min="16142" max="16142" width="7.7109375" style="406" customWidth="1"/>
    <col min="16143" max="16143" width="9.28515625" style="406" customWidth="1"/>
    <col min="16144" max="16144" width="8" style="406" customWidth="1"/>
    <col min="16145" max="16145" width="8.28515625" style="406" customWidth="1"/>
    <col min="16146" max="16384" width="9.140625" style="406"/>
  </cols>
  <sheetData>
    <row r="1" spans="1:16">
      <c r="C1" s="411"/>
      <c r="D1" s="419"/>
      <c r="E1" s="417"/>
      <c r="F1" s="417"/>
      <c r="G1" s="418"/>
      <c r="H1" s="409"/>
      <c r="I1" s="409"/>
      <c r="J1" s="405"/>
      <c r="K1" s="405"/>
      <c r="L1" s="405"/>
      <c r="M1" s="405"/>
      <c r="N1" s="405"/>
      <c r="O1" s="405"/>
      <c r="P1" s="405"/>
    </row>
    <row r="2" spans="1:16" ht="20.25">
      <c r="A2" s="834" t="s">
        <v>479</v>
      </c>
      <c r="B2" s="834"/>
      <c r="C2" s="834"/>
      <c r="D2" s="834"/>
      <c r="E2" s="834"/>
      <c r="F2" s="834"/>
      <c r="G2" s="834"/>
      <c r="H2" s="834"/>
      <c r="I2" s="409"/>
      <c r="J2" s="405"/>
      <c r="K2" s="405"/>
      <c r="L2" s="405"/>
      <c r="M2" s="405"/>
      <c r="N2" s="405"/>
      <c r="O2" s="405"/>
      <c r="P2" s="405"/>
    </row>
    <row r="3" spans="1:16">
      <c r="A3" s="625"/>
      <c r="B3" s="625"/>
      <c r="C3" s="626"/>
      <c r="D3" s="627"/>
      <c r="E3" s="628"/>
      <c r="F3" s="628"/>
      <c r="G3" s="629"/>
      <c r="H3" s="630"/>
      <c r="I3" s="409"/>
      <c r="J3" s="405"/>
      <c r="K3" s="405"/>
      <c r="L3" s="405"/>
      <c r="M3" s="405"/>
      <c r="N3" s="405"/>
      <c r="O3" s="405"/>
      <c r="P3" s="405"/>
    </row>
    <row r="4" spans="1:16" ht="18">
      <c r="A4" s="838" t="str">
        <f>'Ponudbeni list'!C5</f>
        <v>Izgradnja precrpne stanice "Cvetlin" za IVKOM–VODE d.o.o. Ivanec</v>
      </c>
      <c r="B4" s="838"/>
      <c r="C4" s="838"/>
      <c r="D4" s="838"/>
      <c r="E4" s="838"/>
      <c r="F4" s="838"/>
      <c r="G4" s="838"/>
      <c r="H4" s="838"/>
      <c r="I4" s="409"/>
      <c r="J4" s="405"/>
      <c r="K4" s="405"/>
      <c r="L4" s="405"/>
      <c r="M4" s="405"/>
      <c r="N4" s="405"/>
      <c r="O4" s="405"/>
      <c r="P4" s="405"/>
    </row>
    <row r="5" spans="1:16">
      <c r="A5" s="625"/>
      <c r="B5" s="625"/>
      <c r="C5" s="626"/>
      <c r="D5" s="627"/>
      <c r="E5" s="628"/>
      <c r="F5" s="631"/>
      <c r="G5" s="629"/>
      <c r="H5" s="630"/>
      <c r="I5" s="409"/>
      <c r="J5" s="405"/>
      <c r="K5" s="405"/>
      <c r="L5" s="405"/>
      <c r="M5" s="405"/>
      <c r="N5" s="405"/>
      <c r="O5" s="405"/>
      <c r="P5" s="405"/>
    </row>
    <row r="6" spans="1:16" ht="18">
      <c r="A6" s="838" t="str">
        <f>'Ponudbeni list'!C6</f>
        <v>JN–34–17</v>
      </c>
      <c r="B6" s="838"/>
      <c r="C6" s="838"/>
      <c r="D6" s="838"/>
      <c r="E6" s="838"/>
      <c r="F6" s="838"/>
      <c r="G6" s="838"/>
      <c r="H6" s="838"/>
      <c r="I6" s="409"/>
      <c r="J6" s="405"/>
      <c r="K6" s="405"/>
      <c r="L6" s="405"/>
      <c r="M6" s="405"/>
      <c r="N6" s="405"/>
      <c r="O6" s="405"/>
      <c r="P6" s="405"/>
    </row>
    <row r="7" spans="1:16">
      <c r="C7" s="411"/>
      <c r="D7" s="419"/>
      <c r="E7" s="417"/>
      <c r="F7" s="417"/>
      <c r="G7" s="418"/>
      <c r="H7" s="409"/>
      <c r="I7" s="409"/>
      <c r="J7" s="405"/>
      <c r="K7" s="405"/>
      <c r="L7" s="405"/>
      <c r="M7" s="405"/>
      <c r="N7" s="405"/>
      <c r="O7" s="405"/>
      <c r="P7" s="405"/>
    </row>
    <row r="8" spans="1:16">
      <c r="C8" s="411"/>
      <c r="D8" s="419"/>
      <c r="E8" s="417"/>
      <c r="F8" s="417"/>
      <c r="G8" s="418"/>
      <c r="H8" s="409"/>
      <c r="I8" s="409"/>
      <c r="J8" s="405"/>
      <c r="K8" s="405"/>
      <c r="L8" s="405"/>
      <c r="M8" s="405"/>
      <c r="N8" s="405"/>
      <c r="O8" s="405"/>
      <c r="P8" s="405"/>
    </row>
    <row r="9" spans="1:16" ht="18">
      <c r="C9" s="845"/>
      <c r="D9" s="845"/>
      <c r="E9" s="845"/>
      <c r="F9" s="845"/>
      <c r="G9" s="845"/>
      <c r="H9" s="409"/>
      <c r="I9" s="409"/>
      <c r="J9" s="405"/>
      <c r="K9" s="405"/>
      <c r="L9" s="405"/>
      <c r="M9" s="405"/>
      <c r="N9" s="405"/>
      <c r="O9" s="405"/>
      <c r="P9" s="405"/>
    </row>
    <row r="10" spans="1:16" ht="26.25" customHeight="1" thickBot="1">
      <c r="C10" s="420"/>
      <c r="D10" s="419"/>
      <c r="E10" s="421"/>
      <c r="G10" s="422"/>
      <c r="H10" s="409"/>
      <c r="I10" s="409"/>
      <c r="J10" s="405"/>
      <c r="K10" s="405"/>
      <c r="L10" s="405"/>
      <c r="M10" s="405"/>
      <c r="N10" s="405"/>
      <c r="O10" s="405"/>
      <c r="P10" s="405"/>
    </row>
    <row r="11" spans="1:16" ht="13.5" customHeight="1">
      <c r="A11" s="839" t="s">
        <v>724</v>
      </c>
      <c r="B11" s="840"/>
      <c r="C11" s="840"/>
      <c r="D11" s="840"/>
      <c r="E11" s="840"/>
      <c r="F11" s="840"/>
      <c r="G11" s="841"/>
      <c r="H11" s="409"/>
      <c r="I11" s="409"/>
      <c r="J11" s="405"/>
      <c r="K11" s="405"/>
      <c r="L11" s="405"/>
      <c r="M11" s="405"/>
      <c r="N11" s="405"/>
      <c r="O11" s="405"/>
      <c r="P11" s="405"/>
    </row>
    <row r="12" spans="1:16" ht="13.5" customHeight="1" thickBot="1">
      <c r="A12" s="842"/>
      <c r="B12" s="843"/>
      <c r="C12" s="843"/>
      <c r="D12" s="843"/>
      <c r="E12" s="843"/>
      <c r="F12" s="843"/>
      <c r="G12" s="844"/>
      <c r="H12" s="409"/>
      <c r="I12" s="409"/>
      <c r="J12" s="405"/>
      <c r="K12" s="405"/>
      <c r="L12" s="405"/>
      <c r="M12" s="405"/>
      <c r="N12" s="405"/>
      <c r="O12" s="405"/>
      <c r="P12" s="405"/>
    </row>
    <row r="13" spans="1:16" s="425" customFormat="1" ht="51.95" customHeight="1">
      <c r="A13" s="483" t="s">
        <v>725</v>
      </c>
      <c r="B13" s="484" t="s">
        <v>722</v>
      </c>
      <c r="C13" s="485" t="s">
        <v>730</v>
      </c>
      <c r="D13" s="447"/>
      <c r="E13" s="448"/>
      <c r="F13" s="449"/>
      <c r="G13" s="450">
        <f>'JN-34-17-Trošk.građ.-obrt.rad.'!F521</f>
        <v>0</v>
      </c>
      <c r="H13" s="423"/>
      <c r="I13" s="423"/>
      <c r="J13" s="424"/>
      <c r="K13" s="424"/>
      <c r="L13" s="424"/>
      <c r="M13" s="424"/>
      <c r="N13" s="424"/>
      <c r="O13" s="424"/>
      <c r="P13" s="424"/>
    </row>
    <row r="14" spans="1:16" s="425" customFormat="1" ht="51.95" customHeight="1" thickBot="1">
      <c r="A14" s="486" t="s">
        <v>726</v>
      </c>
      <c r="B14" s="487"/>
      <c r="C14" s="488" t="s">
        <v>729</v>
      </c>
      <c r="D14" s="451"/>
      <c r="E14" s="452"/>
      <c r="F14" s="453"/>
      <c r="G14" s="454">
        <f>'JN-34-17-Trošk.električ.instal.'!D230</f>
        <v>0</v>
      </c>
      <c r="H14" s="423"/>
      <c r="I14" s="423"/>
      <c r="J14" s="424"/>
      <c r="K14" s="424"/>
      <c r="L14" s="424"/>
      <c r="M14" s="424"/>
      <c r="N14" s="424"/>
      <c r="O14" s="424"/>
      <c r="P14" s="424"/>
    </row>
    <row r="15" spans="1:16" s="425" customFormat="1" ht="48.75" customHeight="1">
      <c r="A15" s="847" t="s">
        <v>488</v>
      </c>
      <c r="B15" s="848"/>
      <c r="C15" s="848"/>
      <c r="D15" s="455"/>
      <c r="E15" s="456"/>
      <c r="F15" s="457"/>
      <c r="G15" s="458">
        <f>SUM(G13:G14)</f>
        <v>0</v>
      </c>
      <c r="H15" s="423"/>
      <c r="I15" s="423"/>
      <c r="J15" s="424"/>
      <c r="K15" s="424"/>
      <c r="L15" s="424"/>
      <c r="M15" s="424"/>
      <c r="N15" s="424"/>
      <c r="O15" s="424"/>
      <c r="P15" s="424"/>
    </row>
    <row r="16" spans="1:16" s="425" customFormat="1" ht="35.25" customHeight="1" thickBot="1">
      <c r="A16" s="849" t="s">
        <v>489</v>
      </c>
      <c r="B16" s="850"/>
      <c r="C16" s="850"/>
      <c r="D16" s="459"/>
      <c r="E16" s="460"/>
      <c r="F16" s="461"/>
      <c r="G16" s="462">
        <f>G15*25%</f>
        <v>0</v>
      </c>
      <c r="H16" s="423"/>
      <c r="I16" s="423"/>
      <c r="J16" s="424"/>
      <c r="K16" s="424"/>
      <c r="L16" s="424"/>
      <c r="M16" s="424"/>
      <c r="N16" s="424"/>
      <c r="O16" s="424"/>
      <c r="P16" s="424"/>
    </row>
    <row r="17" spans="1:16" s="425" customFormat="1" ht="44.25" customHeight="1" thickBot="1">
      <c r="A17" s="851" t="s">
        <v>731</v>
      </c>
      <c r="B17" s="852"/>
      <c r="C17" s="852"/>
      <c r="D17" s="466"/>
      <c r="E17" s="463"/>
      <c r="F17" s="464"/>
      <c r="G17" s="465">
        <f>SUM(G15:G16)</f>
        <v>0</v>
      </c>
      <c r="H17" s="426"/>
      <c r="I17" s="426"/>
      <c r="J17" s="424"/>
      <c r="K17" s="424"/>
      <c r="L17" s="424"/>
      <c r="M17" s="424"/>
      <c r="N17" s="424"/>
      <c r="O17" s="424"/>
      <c r="P17" s="424"/>
    </row>
    <row r="18" spans="1:16" s="431" customFormat="1">
      <c r="A18" s="427"/>
      <c r="B18" s="427"/>
      <c r="C18" s="415"/>
      <c r="D18" s="416"/>
      <c r="E18" s="428"/>
      <c r="F18" s="428"/>
      <c r="G18" s="429"/>
      <c r="H18" s="430"/>
      <c r="I18" s="430"/>
      <c r="J18" s="415"/>
      <c r="K18" s="415"/>
      <c r="L18" s="415"/>
      <c r="M18" s="415"/>
      <c r="N18" s="415"/>
      <c r="O18" s="415"/>
      <c r="P18" s="415"/>
    </row>
    <row r="19" spans="1:16" s="431" customFormat="1">
      <c r="A19" s="427"/>
      <c r="B19" s="427"/>
      <c r="C19" s="415"/>
      <c r="D19" s="416"/>
      <c r="E19" s="428"/>
      <c r="F19" s="428"/>
      <c r="G19" s="429"/>
      <c r="H19" s="430"/>
      <c r="I19" s="430"/>
      <c r="J19" s="415"/>
      <c r="K19" s="415"/>
      <c r="L19" s="415"/>
      <c r="M19" s="415"/>
      <c r="N19" s="415"/>
      <c r="O19" s="415"/>
      <c r="P19" s="415"/>
    </row>
    <row r="20" spans="1:16" s="431" customFormat="1">
      <c r="A20" s="427"/>
      <c r="B20" s="427"/>
      <c r="C20" s="415"/>
      <c r="D20" s="416"/>
      <c r="E20" s="428"/>
      <c r="F20" s="428"/>
      <c r="G20" s="429"/>
      <c r="H20" s="430"/>
      <c r="I20" s="430"/>
      <c r="J20" s="415"/>
      <c r="K20" s="415"/>
      <c r="L20" s="415"/>
      <c r="M20" s="415"/>
      <c r="N20" s="415"/>
      <c r="O20" s="415"/>
      <c r="P20" s="415"/>
    </row>
    <row r="21" spans="1:16" s="431" customFormat="1">
      <c r="A21" s="846">
        <f>'Ponudbeni list'!C23</f>
        <v>0</v>
      </c>
      <c r="B21" s="846"/>
      <c r="C21" s="846"/>
      <c r="D21" s="416"/>
      <c r="E21" s="428"/>
      <c r="F21" s="432"/>
      <c r="G21" s="429"/>
      <c r="H21" s="430"/>
      <c r="I21" s="430"/>
      <c r="J21" s="415"/>
      <c r="K21" s="415"/>
      <c r="L21" s="415"/>
      <c r="M21" s="415"/>
      <c r="N21" s="415"/>
      <c r="O21" s="415"/>
      <c r="P21" s="415"/>
    </row>
    <row r="22" spans="1:16" s="431" customFormat="1">
      <c r="A22" s="433"/>
      <c r="B22" s="433"/>
      <c r="C22" s="433" t="s">
        <v>37</v>
      </c>
      <c r="D22" s="416"/>
      <c r="E22" s="428"/>
      <c r="F22" s="428"/>
      <c r="G22" s="429"/>
      <c r="H22" s="430"/>
      <c r="I22" s="430"/>
      <c r="J22" s="415"/>
      <c r="K22" s="415"/>
      <c r="L22" s="415"/>
      <c r="M22" s="415"/>
      <c r="N22" s="415"/>
      <c r="O22" s="415"/>
      <c r="P22" s="415"/>
    </row>
    <row r="23" spans="1:16" s="431" customFormat="1">
      <c r="A23" s="427"/>
      <c r="B23" s="427"/>
      <c r="C23" s="415"/>
      <c r="D23" s="416"/>
      <c r="E23" s="428"/>
      <c r="F23" s="432"/>
      <c r="G23" s="429"/>
      <c r="H23" s="430"/>
      <c r="I23" s="430"/>
      <c r="J23" s="415"/>
      <c r="K23" s="415"/>
      <c r="L23" s="415"/>
      <c r="M23" s="415"/>
      <c r="N23" s="415"/>
      <c r="O23" s="415"/>
      <c r="P23" s="415"/>
    </row>
    <row r="24" spans="1:16" s="431" customFormat="1">
      <c r="A24" s="427"/>
      <c r="B24" s="427"/>
      <c r="C24" s="415"/>
      <c r="D24" s="416"/>
      <c r="E24" s="428"/>
      <c r="F24" s="428" t="s">
        <v>38</v>
      </c>
      <c r="G24" s="429"/>
      <c r="H24" s="430"/>
      <c r="I24" s="430"/>
      <c r="J24" s="415"/>
      <c r="K24" s="415"/>
      <c r="L24" s="415"/>
      <c r="M24" s="415"/>
      <c r="N24" s="415"/>
      <c r="O24" s="415"/>
      <c r="P24" s="415"/>
    </row>
    <row r="25" spans="1:16" s="431" customFormat="1">
      <c r="A25" s="427"/>
      <c r="B25" s="427"/>
      <c r="C25" s="415"/>
      <c r="D25" s="416"/>
      <c r="E25" s="428"/>
      <c r="F25" s="428"/>
      <c r="G25" s="429"/>
      <c r="H25" s="430"/>
      <c r="I25" s="430"/>
      <c r="J25" s="415"/>
      <c r="K25" s="415"/>
      <c r="L25" s="415"/>
      <c r="M25" s="415"/>
      <c r="N25" s="415"/>
      <c r="O25" s="415"/>
      <c r="P25" s="415"/>
    </row>
    <row r="26" spans="1:16" s="431" customFormat="1">
      <c r="A26" s="427"/>
      <c r="B26" s="427"/>
      <c r="C26" s="415"/>
      <c r="D26" s="835">
        <f>'Ponudbeni list'!C28</f>
        <v>0</v>
      </c>
      <c r="E26" s="835"/>
      <c r="F26" s="835"/>
      <c r="G26" s="835"/>
      <c r="H26" s="430"/>
      <c r="I26" s="430"/>
      <c r="J26" s="415"/>
      <c r="K26" s="415"/>
      <c r="L26" s="415"/>
      <c r="M26" s="415"/>
      <c r="N26" s="415"/>
      <c r="O26" s="415"/>
      <c r="P26" s="415"/>
    </row>
    <row r="27" spans="1:16" s="437" customFormat="1" ht="12.75" customHeight="1">
      <c r="A27" s="434"/>
      <c r="B27" s="434"/>
      <c r="C27" s="435"/>
      <c r="D27" s="836" t="s">
        <v>39</v>
      </c>
      <c r="E27" s="836"/>
      <c r="F27" s="836"/>
      <c r="G27" s="836"/>
      <c r="H27" s="436"/>
      <c r="I27" s="436"/>
      <c r="J27" s="435"/>
      <c r="K27" s="435"/>
      <c r="L27" s="435"/>
      <c r="M27" s="435"/>
      <c r="N27" s="435"/>
      <c r="O27" s="435"/>
      <c r="P27" s="435"/>
    </row>
    <row r="28" spans="1:16" s="431" customFormat="1">
      <c r="A28" s="427"/>
      <c r="B28" s="427"/>
      <c r="C28" s="415"/>
      <c r="D28" s="416"/>
      <c r="E28" s="428"/>
      <c r="F28" s="428"/>
      <c r="G28" s="429"/>
      <c r="H28" s="430"/>
      <c r="I28" s="430"/>
      <c r="J28" s="415"/>
      <c r="K28" s="415"/>
      <c r="L28" s="415"/>
      <c r="M28" s="415"/>
      <c r="N28" s="415"/>
      <c r="O28" s="415"/>
      <c r="P28" s="415"/>
    </row>
    <row r="29" spans="1:16" s="431" customFormat="1">
      <c r="A29" s="427"/>
      <c r="B29" s="427"/>
      <c r="C29" s="415"/>
      <c r="D29" s="416"/>
      <c r="E29" s="428"/>
      <c r="F29" s="428"/>
      <c r="G29" s="429"/>
      <c r="H29" s="430"/>
      <c r="I29" s="430"/>
      <c r="J29" s="415"/>
      <c r="K29" s="415"/>
      <c r="L29" s="415"/>
      <c r="M29" s="415"/>
      <c r="N29" s="415"/>
      <c r="O29" s="415"/>
      <c r="P29" s="415"/>
    </row>
    <row r="30" spans="1:16" s="431" customFormat="1">
      <c r="A30" s="427"/>
      <c r="B30" s="427"/>
      <c r="C30" s="415"/>
      <c r="D30" s="416"/>
      <c r="E30" s="428"/>
      <c r="F30" s="428"/>
      <c r="G30" s="429"/>
      <c r="H30" s="430"/>
      <c r="I30" s="430"/>
      <c r="J30" s="415"/>
      <c r="K30" s="415"/>
      <c r="L30" s="415"/>
      <c r="M30" s="415"/>
      <c r="N30" s="415"/>
      <c r="O30" s="415"/>
      <c r="P30" s="415"/>
    </row>
    <row r="31" spans="1:16" s="431" customFormat="1">
      <c r="A31" s="427"/>
      <c r="B31" s="427"/>
      <c r="C31" s="415"/>
      <c r="D31" s="416"/>
      <c r="E31" s="428"/>
      <c r="F31" s="428"/>
      <c r="G31" s="429"/>
      <c r="H31" s="430"/>
      <c r="I31" s="430"/>
      <c r="J31" s="415"/>
      <c r="K31" s="415"/>
      <c r="L31" s="415"/>
      <c r="M31" s="415"/>
      <c r="N31" s="415"/>
      <c r="O31" s="415"/>
      <c r="P31" s="415"/>
    </row>
    <row r="32" spans="1:16" s="431" customFormat="1">
      <c r="A32" s="427"/>
      <c r="B32" s="427"/>
      <c r="C32" s="438" t="s">
        <v>40</v>
      </c>
      <c r="D32" s="837"/>
      <c r="E32" s="837"/>
      <c r="F32" s="837"/>
      <c r="G32" s="837"/>
      <c r="H32" s="430"/>
      <c r="I32" s="430"/>
      <c r="J32" s="415"/>
      <c r="K32" s="415"/>
      <c r="L32" s="415"/>
      <c r="M32" s="415"/>
      <c r="N32" s="415"/>
      <c r="O32" s="415"/>
      <c r="P32" s="415"/>
    </row>
    <row r="33" spans="1:16" s="437" customFormat="1" ht="12.75" customHeight="1">
      <c r="A33" s="434"/>
      <c r="B33" s="434"/>
      <c r="C33" s="439"/>
      <c r="D33" s="836" t="s">
        <v>723</v>
      </c>
      <c r="E33" s="836"/>
      <c r="F33" s="836"/>
      <c r="G33" s="836"/>
      <c r="H33" s="436"/>
      <c r="I33" s="436"/>
      <c r="J33" s="435"/>
      <c r="K33" s="435"/>
      <c r="L33" s="435"/>
      <c r="M33" s="435"/>
      <c r="N33" s="435"/>
      <c r="O33" s="435"/>
      <c r="P33" s="435"/>
    </row>
    <row r="34" spans="1:16" s="431" customFormat="1">
      <c r="A34" s="427"/>
      <c r="B34" s="427"/>
      <c r="C34" s="415"/>
      <c r="D34" s="416"/>
      <c r="E34" s="428"/>
      <c r="F34" s="432"/>
      <c r="G34" s="429"/>
      <c r="H34" s="430"/>
      <c r="I34" s="430"/>
      <c r="J34" s="415"/>
      <c r="K34" s="415"/>
      <c r="L34" s="415"/>
      <c r="M34" s="415"/>
      <c r="N34" s="415"/>
      <c r="O34" s="415"/>
      <c r="P34" s="415"/>
    </row>
    <row r="35" spans="1:16" s="431" customFormat="1">
      <c r="A35" s="427"/>
      <c r="B35" s="427"/>
      <c r="C35" s="415"/>
      <c r="D35" s="416"/>
      <c r="E35" s="428"/>
      <c r="F35" s="428"/>
      <c r="G35" s="429"/>
      <c r="H35" s="430"/>
      <c r="I35" s="430"/>
      <c r="J35" s="415"/>
      <c r="K35" s="415"/>
      <c r="L35" s="415"/>
      <c r="M35" s="415"/>
      <c r="N35" s="415"/>
      <c r="O35" s="415"/>
      <c r="P35" s="415"/>
    </row>
    <row r="36" spans="1:16" s="431" customFormat="1">
      <c r="A36" s="427"/>
      <c r="B36" s="427"/>
      <c r="C36" s="415"/>
      <c r="D36" s="416"/>
      <c r="E36" s="428"/>
      <c r="F36" s="428"/>
      <c r="G36" s="429"/>
      <c r="H36" s="430"/>
      <c r="I36" s="430"/>
      <c r="J36" s="415"/>
      <c r="K36" s="415"/>
      <c r="L36" s="415"/>
      <c r="M36" s="415"/>
      <c r="N36" s="415"/>
      <c r="O36" s="415"/>
      <c r="P36" s="415"/>
    </row>
    <row r="37" spans="1:16" s="431" customFormat="1">
      <c r="A37" s="440"/>
      <c r="B37" s="440"/>
      <c r="C37" s="441"/>
      <c r="D37" s="442"/>
      <c r="E37" s="442"/>
      <c r="F37" s="442"/>
      <c r="G37" s="442"/>
      <c r="H37" s="430"/>
      <c r="I37" s="430"/>
      <c r="J37" s="415"/>
      <c r="K37" s="415"/>
      <c r="L37" s="415"/>
      <c r="M37" s="415"/>
      <c r="N37" s="415"/>
      <c r="O37" s="415"/>
      <c r="P37" s="415"/>
    </row>
    <row r="38" spans="1:16">
      <c r="C38" s="411"/>
      <c r="D38" s="419"/>
      <c r="E38" s="421"/>
      <c r="F38" s="421"/>
      <c r="G38" s="422"/>
      <c r="H38" s="409"/>
      <c r="I38" s="409"/>
      <c r="J38" s="405"/>
      <c r="K38" s="405"/>
      <c r="L38" s="405"/>
      <c r="M38" s="405"/>
      <c r="N38" s="405"/>
      <c r="O38" s="405"/>
      <c r="P38" s="405"/>
    </row>
    <row r="39" spans="1:16">
      <c r="C39" s="411"/>
      <c r="D39" s="419"/>
      <c r="E39" s="421"/>
      <c r="F39" s="421"/>
      <c r="G39" s="422"/>
      <c r="H39" s="409"/>
      <c r="I39" s="409"/>
      <c r="J39" s="405"/>
      <c r="K39" s="405"/>
      <c r="L39" s="405"/>
      <c r="M39" s="405"/>
      <c r="N39" s="405"/>
      <c r="O39" s="405"/>
      <c r="P39" s="405"/>
    </row>
    <row r="40" spans="1:16">
      <c r="C40" s="411"/>
      <c r="D40" s="419"/>
      <c r="E40" s="421"/>
      <c r="F40" s="421"/>
      <c r="G40" s="422"/>
      <c r="H40" s="409"/>
      <c r="I40" s="409"/>
      <c r="J40" s="405"/>
      <c r="K40" s="405"/>
      <c r="L40" s="405"/>
      <c r="M40" s="405"/>
      <c r="N40" s="405"/>
      <c r="O40" s="405"/>
      <c r="P40" s="405"/>
    </row>
    <row r="41" spans="1:16">
      <c r="C41" s="411"/>
      <c r="D41" s="419"/>
      <c r="E41" s="421"/>
      <c r="F41" s="421"/>
      <c r="G41" s="422"/>
      <c r="H41" s="409"/>
      <c r="I41" s="409"/>
      <c r="J41" s="405"/>
      <c r="K41" s="405"/>
      <c r="L41" s="405"/>
      <c r="M41" s="405"/>
      <c r="N41" s="405"/>
      <c r="O41" s="405"/>
      <c r="P41" s="405"/>
    </row>
    <row r="42" spans="1:16">
      <c r="C42" s="411"/>
      <c r="D42" s="419"/>
      <c r="E42" s="421"/>
      <c r="F42" s="421"/>
      <c r="G42" s="422"/>
      <c r="H42" s="409"/>
      <c r="I42" s="409"/>
      <c r="J42" s="405"/>
      <c r="K42" s="405"/>
      <c r="L42" s="405"/>
      <c r="M42" s="405"/>
      <c r="N42" s="405"/>
      <c r="O42" s="405"/>
      <c r="P42" s="405"/>
    </row>
    <row r="43" spans="1:16">
      <c r="C43" s="411"/>
      <c r="D43" s="419"/>
      <c r="E43" s="421"/>
      <c r="F43" s="421"/>
      <c r="G43" s="422"/>
      <c r="H43" s="409"/>
      <c r="I43" s="409"/>
      <c r="J43" s="405"/>
      <c r="K43" s="405"/>
      <c r="L43" s="405"/>
      <c r="M43" s="405"/>
      <c r="N43" s="405"/>
      <c r="O43" s="405"/>
      <c r="P43" s="405"/>
    </row>
    <row r="44" spans="1:16">
      <c r="C44" s="411"/>
      <c r="D44" s="419"/>
      <c r="E44" s="421"/>
      <c r="F44" s="421"/>
      <c r="G44" s="422"/>
      <c r="H44" s="409"/>
      <c r="I44" s="409"/>
      <c r="J44" s="405"/>
      <c r="K44" s="405"/>
      <c r="L44" s="405"/>
      <c r="M44" s="405"/>
      <c r="N44" s="405"/>
      <c r="O44" s="405"/>
      <c r="P44" s="405"/>
    </row>
    <row r="45" spans="1:16">
      <c r="C45" s="411"/>
      <c r="D45" s="419"/>
      <c r="E45" s="421"/>
      <c r="F45" s="421"/>
      <c r="G45" s="422"/>
      <c r="H45" s="409"/>
      <c r="I45" s="409"/>
      <c r="J45" s="405"/>
      <c r="K45" s="405"/>
      <c r="L45" s="405"/>
      <c r="M45" s="405"/>
      <c r="N45" s="405"/>
      <c r="O45" s="405"/>
      <c r="P45" s="405"/>
    </row>
    <row r="46" spans="1:16">
      <c r="C46" s="411"/>
      <c r="D46" s="419"/>
      <c r="E46" s="421"/>
      <c r="F46" s="421"/>
      <c r="G46" s="422"/>
      <c r="H46" s="409"/>
      <c r="I46" s="409"/>
      <c r="J46" s="405"/>
      <c r="K46" s="405"/>
      <c r="L46" s="405"/>
      <c r="M46" s="405"/>
      <c r="N46" s="405"/>
      <c r="O46" s="405"/>
      <c r="P46" s="405"/>
    </row>
    <row r="47" spans="1:16">
      <c r="C47" s="411"/>
      <c r="D47" s="419"/>
      <c r="E47" s="421"/>
      <c r="F47" s="421"/>
      <c r="G47" s="422"/>
      <c r="H47" s="409"/>
      <c r="I47" s="409"/>
      <c r="J47" s="405"/>
      <c r="K47" s="405"/>
      <c r="L47" s="405"/>
      <c r="M47" s="405"/>
      <c r="N47" s="405"/>
      <c r="O47" s="405"/>
      <c r="P47" s="405"/>
    </row>
    <row r="48" spans="1:16">
      <c r="C48" s="411"/>
      <c r="D48" s="419"/>
      <c r="E48" s="421"/>
      <c r="F48" s="421"/>
      <c r="G48" s="422"/>
      <c r="H48" s="409"/>
      <c r="I48" s="409"/>
      <c r="J48" s="405"/>
      <c r="K48" s="405"/>
      <c r="L48" s="405"/>
      <c r="M48" s="405"/>
      <c r="N48" s="405"/>
      <c r="O48" s="405"/>
      <c r="P48" s="405"/>
    </row>
    <row r="49" spans="3:16">
      <c r="C49" s="411"/>
      <c r="D49" s="419"/>
      <c r="E49" s="421"/>
      <c r="F49" s="421"/>
      <c r="G49" s="422"/>
      <c r="H49" s="409"/>
      <c r="I49" s="409"/>
      <c r="J49" s="405"/>
      <c r="K49" s="405"/>
      <c r="L49" s="405"/>
      <c r="M49" s="405"/>
      <c r="N49" s="405"/>
      <c r="O49" s="405"/>
      <c r="P49" s="405"/>
    </row>
    <row r="50" spans="3:16">
      <c r="C50" s="411"/>
      <c r="D50" s="419"/>
      <c r="E50" s="421"/>
      <c r="F50" s="421"/>
      <c r="G50" s="422"/>
      <c r="H50" s="409"/>
      <c r="I50" s="409"/>
      <c r="J50" s="405"/>
      <c r="K50" s="405"/>
      <c r="L50" s="405"/>
      <c r="M50" s="405"/>
      <c r="N50" s="405"/>
      <c r="O50" s="405"/>
      <c r="P50" s="405"/>
    </row>
    <row r="51" spans="3:16">
      <c r="C51" s="411"/>
      <c r="D51" s="419"/>
      <c r="E51" s="421"/>
      <c r="F51" s="421"/>
      <c r="G51" s="422"/>
      <c r="H51" s="409"/>
      <c r="I51" s="409"/>
      <c r="J51" s="405"/>
      <c r="K51" s="405"/>
      <c r="L51" s="405"/>
      <c r="M51" s="405"/>
      <c r="N51" s="405"/>
      <c r="O51" s="405"/>
      <c r="P51" s="405"/>
    </row>
    <row r="52" spans="3:16">
      <c r="C52" s="411"/>
      <c r="D52" s="419"/>
      <c r="E52" s="421"/>
      <c r="F52" s="421"/>
      <c r="G52" s="422"/>
      <c r="H52" s="409"/>
      <c r="I52" s="409"/>
      <c r="J52" s="405"/>
      <c r="K52" s="405"/>
      <c r="L52" s="405"/>
      <c r="M52" s="405"/>
      <c r="N52" s="405"/>
      <c r="O52" s="405"/>
      <c r="P52" s="405"/>
    </row>
    <row r="53" spans="3:16">
      <c r="C53" s="411"/>
      <c r="D53" s="419"/>
      <c r="E53" s="421"/>
      <c r="F53" s="421"/>
      <c r="G53" s="422"/>
      <c r="H53" s="409"/>
      <c r="I53" s="409"/>
      <c r="J53" s="405"/>
      <c r="K53" s="405"/>
      <c r="L53" s="405"/>
      <c r="M53" s="405"/>
      <c r="N53" s="405"/>
      <c r="O53" s="405"/>
      <c r="P53" s="405"/>
    </row>
    <row r="54" spans="3:16">
      <c r="C54" s="411"/>
      <c r="D54" s="419"/>
      <c r="E54" s="421"/>
      <c r="F54" s="421"/>
      <c r="G54" s="422"/>
      <c r="H54" s="409"/>
      <c r="I54" s="409"/>
      <c r="J54" s="405"/>
      <c r="K54" s="405"/>
      <c r="L54" s="405"/>
      <c r="M54" s="405"/>
      <c r="N54" s="405"/>
      <c r="O54" s="405"/>
      <c r="P54" s="405"/>
    </row>
    <row r="55" spans="3:16">
      <c r="C55" s="411"/>
      <c r="D55" s="419"/>
      <c r="E55" s="421"/>
      <c r="F55" s="421"/>
      <c r="G55" s="422"/>
      <c r="H55" s="409"/>
      <c r="I55" s="409"/>
      <c r="J55" s="405"/>
      <c r="K55" s="405"/>
      <c r="L55" s="405"/>
      <c r="M55" s="405"/>
      <c r="N55" s="405"/>
      <c r="O55" s="405"/>
      <c r="P55" s="405"/>
    </row>
    <row r="56" spans="3:16">
      <c r="C56" s="411"/>
      <c r="D56" s="419"/>
      <c r="E56" s="421"/>
      <c r="F56" s="421"/>
      <c r="G56" s="422"/>
      <c r="H56" s="409"/>
      <c r="I56" s="409"/>
      <c r="J56" s="405"/>
      <c r="K56" s="405"/>
      <c r="L56" s="405"/>
      <c r="M56" s="405"/>
      <c r="N56" s="405"/>
      <c r="O56" s="405"/>
      <c r="P56" s="405"/>
    </row>
    <row r="57" spans="3:16">
      <c r="C57" s="411"/>
      <c r="D57" s="419"/>
      <c r="E57" s="421"/>
      <c r="F57" s="421"/>
      <c r="G57" s="422"/>
      <c r="H57" s="409"/>
      <c r="I57" s="409"/>
      <c r="J57" s="405"/>
      <c r="K57" s="405"/>
      <c r="L57" s="405"/>
      <c r="M57" s="405"/>
      <c r="N57" s="405"/>
      <c r="O57" s="405"/>
      <c r="P57" s="405"/>
    </row>
    <row r="58" spans="3:16">
      <c r="C58" s="411"/>
      <c r="D58" s="419"/>
      <c r="E58" s="421"/>
      <c r="F58" s="421"/>
      <c r="G58" s="422"/>
      <c r="H58" s="409"/>
      <c r="I58" s="409"/>
      <c r="J58" s="405"/>
      <c r="K58" s="405"/>
      <c r="L58" s="405"/>
      <c r="M58" s="405"/>
      <c r="N58" s="405"/>
      <c r="O58" s="405"/>
      <c r="P58" s="405"/>
    </row>
    <row r="59" spans="3:16">
      <c r="C59" s="411"/>
      <c r="D59" s="419"/>
      <c r="E59" s="421"/>
      <c r="F59" s="421"/>
      <c r="G59" s="422"/>
      <c r="H59" s="409"/>
      <c r="I59" s="409"/>
      <c r="J59" s="405"/>
      <c r="K59" s="405"/>
      <c r="L59" s="405"/>
      <c r="M59" s="405"/>
      <c r="N59" s="405"/>
      <c r="O59" s="405"/>
      <c r="P59" s="405"/>
    </row>
    <row r="60" spans="3:16">
      <c r="C60" s="411"/>
      <c r="D60" s="419"/>
      <c r="E60" s="421"/>
      <c r="F60" s="421"/>
      <c r="G60" s="422"/>
      <c r="H60" s="409"/>
      <c r="I60" s="409"/>
      <c r="J60" s="405"/>
      <c r="K60" s="405"/>
      <c r="L60" s="405"/>
      <c r="M60" s="405"/>
      <c r="N60" s="405"/>
      <c r="O60" s="405"/>
      <c r="P60" s="405"/>
    </row>
    <row r="61" spans="3:16">
      <c r="C61" s="411"/>
      <c r="D61" s="419"/>
      <c r="E61" s="421"/>
      <c r="F61" s="421"/>
      <c r="G61" s="422"/>
      <c r="H61" s="409"/>
      <c r="I61" s="409"/>
      <c r="J61" s="405"/>
      <c r="K61" s="405"/>
      <c r="L61" s="405"/>
      <c r="M61" s="405"/>
      <c r="N61" s="405"/>
      <c r="O61" s="405"/>
      <c r="P61" s="405"/>
    </row>
    <row r="62" spans="3:16">
      <c r="C62" s="411"/>
      <c r="D62" s="419"/>
      <c r="E62" s="421"/>
      <c r="F62" s="421"/>
      <c r="G62" s="422"/>
      <c r="H62" s="409"/>
      <c r="I62" s="409"/>
      <c r="J62" s="405"/>
      <c r="K62" s="405"/>
      <c r="L62" s="405"/>
      <c r="M62" s="405"/>
      <c r="N62" s="405"/>
      <c r="O62" s="405"/>
      <c r="P62" s="405"/>
    </row>
    <row r="63" spans="3:16">
      <c r="C63" s="411"/>
      <c r="D63" s="419"/>
      <c r="E63" s="421"/>
      <c r="F63" s="421"/>
      <c r="G63" s="422"/>
      <c r="H63" s="409"/>
      <c r="I63" s="409"/>
      <c r="J63" s="405"/>
      <c r="K63" s="405"/>
      <c r="L63" s="405"/>
      <c r="M63" s="405"/>
      <c r="N63" s="405"/>
      <c r="O63" s="405"/>
      <c r="P63" s="405"/>
    </row>
    <row r="64" spans="3:16">
      <c r="C64" s="411"/>
      <c r="D64" s="419"/>
      <c r="E64" s="421"/>
      <c r="F64" s="421"/>
      <c r="G64" s="422"/>
      <c r="H64" s="409"/>
      <c r="I64" s="409"/>
      <c r="J64" s="405"/>
      <c r="K64" s="405"/>
      <c r="L64" s="405"/>
      <c r="M64" s="405"/>
      <c r="N64" s="405"/>
      <c r="O64" s="405"/>
      <c r="P64" s="405"/>
    </row>
    <row r="65" spans="3:16">
      <c r="C65" s="411"/>
      <c r="D65" s="419"/>
      <c r="E65" s="421"/>
      <c r="F65" s="421"/>
      <c r="G65" s="422"/>
      <c r="H65" s="409"/>
      <c r="I65" s="409"/>
      <c r="J65" s="405"/>
      <c r="K65" s="405"/>
      <c r="L65" s="405"/>
      <c r="M65" s="405"/>
      <c r="N65" s="405"/>
      <c r="O65" s="405"/>
      <c r="P65" s="405"/>
    </row>
    <row r="66" spans="3:16">
      <c r="C66" s="411"/>
      <c r="D66" s="419"/>
      <c r="E66" s="421"/>
      <c r="F66" s="421"/>
      <c r="G66" s="422"/>
      <c r="H66" s="409"/>
      <c r="I66" s="409"/>
      <c r="J66" s="405"/>
      <c r="K66" s="405"/>
      <c r="L66" s="405"/>
      <c r="M66" s="405"/>
      <c r="N66" s="405"/>
      <c r="O66" s="405"/>
      <c r="P66" s="405"/>
    </row>
    <row r="67" spans="3:16">
      <c r="C67" s="411"/>
      <c r="D67" s="419"/>
      <c r="E67" s="421"/>
      <c r="F67" s="421"/>
      <c r="G67" s="422"/>
      <c r="H67" s="409"/>
      <c r="I67" s="409"/>
      <c r="J67" s="405"/>
      <c r="K67" s="405"/>
      <c r="L67" s="405"/>
      <c r="M67" s="405"/>
      <c r="N67" s="405"/>
      <c r="O67" s="405"/>
      <c r="P67" s="405"/>
    </row>
    <row r="68" spans="3:16">
      <c r="C68" s="411"/>
      <c r="D68" s="419"/>
      <c r="E68" s="421"/>
      <c r="F68" s="421"/>
      <c r="G68" s="422"/>
      <c r="H68" s="409"/>
      <c r="I68" s="409"/>
      <c r="J68" s="405"/>
      <c r="K68" s="405"/>
      <c r="L68" s="405"/>
      <c r="M68" s="405"/>
      <c r="N68" s="405"/>
      <c r="O68" s="405"/>
      <c r="P68" s="405"/>
    </row>
    <row r="69" spans="3:16">
      <c r="C69" s="411"/>
      <c r="D69" s="419"/>
      <c r="E69" s="421"/>
      <c r="F69" s="421"/>
      <c r="G69" s="422"/>
      <c r="H69" s="409"/>
      <c r="I69" s="409"/>
      <c r="J69" s="405"/>
      <c r="K69" s="405"/>
      <c r="L69" s="405"/>
      <c r="M69" s="405"/>
      <c r="N69" s="405"/>
      <c r="O69" s="405"/>
      <c r="P69" s="405"/>
    </row>
    <row r="70" spans="3:16">
      <c r="C70" s="411"/>
      <c r="D70" s="419"/>
      <c r="E70" s="421"/>
      <c r="F70" s="421"/>
      <c r="G70" s="422"/>
      <c r="H70" s="409"/>
      <c r="I70" s="409"/>
      <c r="J70" s="405"/>
      <c r="K70" s="405"/>
      <c r="L70" s="405"/>
      <c r="M70" s="405"/>
      <c r="N70" s="405"/>
      <c r="O70" s="405"/>
      <c r="P70" s="405"/>
    </row>
    <row r="71" spans="3:16">
      <c r="C71" s="411"/>
      <c r="D71" s="419"/>
      <c r="E71" s="421"/>
      <c r="F71" s="421"/>
      <c r="G71" s="422"/>
      <c r="H71" s="409"/>
      <c r="I71" s="409"/>
      <c r="J71" s="405"/>
      <c r="K71" s="405"/>
      <c r="L71" s="405"/>
      <c r="M71" s="405"/>
      <c r="N71" s="405"/>
      <c r="O71" s="405"/>
      <c r="P71" s="405"/>
    </row>
    <row r="72" spans="3:16">
      <c r="C72" s="411"/>
      <c r="D72" s="419"/>
      <c r="E72" s="421"/>
      <c r="F72" s="421"/>
      <c r="G72" s="422"/>
      <c r="H72" s="409"/>
      <c r="I72" s="409"/>
      <c r="J72" s="405"/>
      <c r="K72" s="405"/>
      <c r="L72" s="405"/>
      <c r="M72" s="405"/>
      <c r="N72" s="405"/>
      <c r="O72" s="405"/>
      <c r="P72" s="405"/>
    </row>
    <row r="73" spans="3:16">
      <c r="C73" s="411"/>
      <c r="D73" s="419"/>
      <c r="E73" s="421"/>
      <c r="F73" s="421"/>
      <c r="G73" s="422"/>
      <c r="H73" s="409"/>
      <c r="I73" s="409"/>
      <c r="J73" s="405"/>
      <c r="K73" s="405"/>
      <c r="L73" s="405"/>
      <c r="M73" s="405"/>
      <c r="N73" s="405"/>
      <c r="O73" s="405"/>
      <c r="P73" s="405"/>
    </row>
    <row r="74" spans="3:16">
      <c r="C74" s="411"/>
      <c r="D74" s="419"/>
      <c r="E74" s="421"/>
      <c r="F74" s="421"/>
      <c r="G74" s="422"/>
      <c r="H74" s="409"/>
      <c r="I74" s="409"/>
      <c r="J74" s="405"/>
      <c r="K74" s="405"/>
      <c r="L74" s="405"/>
      <c r="M74" s="405"/>
      <c r="N74" s="405"/>
      <c r="O74" s="405"/>
      <c r="P74" s="405"/>
    </row>
    <row r="75" spans="3:16">
      <c r="C75" s="411"/>
      <c r="D75" s="419"/>
      <c r="E75" s="421"/>
      <c r="F75" s="421"/>
      <c r="G75" s="422"/>
      <c r="H75" s="409"/>
      <c r="I75" s="409"/>
      <c r="J75" s="405"/>
      <c r="K75" s="405"/>
      <c r="L75" s="405"/>
      <c r="M75" s="405"/>
      <c r="N75" s="405"/>
      <c r="O75" s="405"/>
      <c r="P75" s="405"/>
    </row>
    <row r="76" spans="3:16">
      <c r="C76" s="411"/>
      <c r="D76" s="419"/>
      <c r="E76" s="421"/>
      <c r="F76" s="421"/>
      <c r="G76" s="422"/>
      <c r="H76" s="409"/>
      <c r="I76" s="409"/>
      <c r="J76" s="405"/>
      <c r="K76" s="405"/>
      <c r="L76" s="405"/>
      <c r="M76" s="405"/>
      <c r="N76" s="405"/>
      <c r="O76" s="405"/>
      <c r="P76" s="405"/>
    </row>
    <row r="77" spans="3:16">
      <c r="C77" s="411"/>
      <c r="D77" s="419"/>
      <c r="E77" s="421"/>
      <c r="F77" s="421"/>
      <c r="G77" s="422"/>
      <c r="H77" s="409"/>
      <c r="I77" s="409"/>
      <c r="J77" s="405"/>
      <c r="K77" s="405"/>
      <c r="L77" s="405"/>
      <c r="M77" s="405"/>
      <c r="N77" s="405"/>
      <c r="O77" s="405"/>
      <c r="P77" s="405"/>
    </row>
    <row r="78" spans="3:16">
      <c r="C78" s="411"/>
      <c r="D78" s="419"/>
      <c r="E78" s="421"/>
      <c r="F78" s="421"/>
      <c r="G78" s="422"/>
      <c r="H78" s="409"/>
      <c r="I78" s="409"/>
      <c r="J78" s="405"/>
      <c r="K78" s="405"/>
      <c r="L78" s="405"/>
      <c r="M78" s="405"/>
      <c r="N78" s="405"/>
      <c r="O78" s="405"/>
      <c r="P78" s="405"/>
    </row>
    <row r="79" spans="3:16">
      <c r="C79" s="411"/>
      <c r="D79" s="419"/>
      <c r="E79" s="421"/>
      <c r="F79" s="421"/>
      <c r="G79" s="422"/>
      <c r="H79" s="409"/>
      <c r="I79" s="409"/>
      <c r="J79" s="405"/>
      <c r="K79" s="405"/>
      <c r="L79" s="405"/>
      <c r="M79" s="405"/>
      <c r="N79" s="405"/>
      <c r="O79" s="405"/>
      <c r="P79" s="405"/>
    </row>
    <row r="80" spans="3:16">
      <c r="C80" s="411"/>
      <c r="D80" s="419"/>
      <c r="E80" s="421"/>
      <c r="F80" s="421"/>
      <c r="G80" s="422"/>
      <c r="H80" s="409"/>
      <c r="I80" s="409"/>
      <c r="J80" s="405"/>
      <c r="K80" s="405"/>
      <c r="L80" s="405"/>
      <c r="M80" s="405"/>
      <c r="N80" s="405"/>
      <c r="O80" s="405"/>
      <c r="P80" s="405"/>
    </row>
    <row r="81" spans="3:16">
      <c r="C81" s="411"/>
      <c r="D81" s="419"/>
      <c r="E81" s="421"/>
      <c r="F81" s="421"/>
      <c r="G81" s="422"/>
      <c r="H81" s="409"/>
      <c r="I81" s="409"/>
      <c r="J81" s="405"/>
      <c r="K81" s="405"/>
      <c r="L81" s="405"/>
      <c r="M81" s="405"/>
      <c r="N81" s="405"/>
      <c r="O81" s="405"/>
      <c r="P81" s="405"/>
    </row>
    <row r="82" spans="3:16">
      <c r="C82" s="411"/>
      <c r="D82" s="419"/>
      <c r="E82" s="421"/>
      <c r="F82" s="421"/>
      <c r="G82" s="422"/>
      <c r="H82" s="409"/>
      <c r="I82" s="409"/>
      <c r="J82" s="405"/>
      <c r="K82" s="405"/>
      <c r="L82" s="405"/>
      <c r="M82" s="405"/>
      <c r="N82" s="405"/>
      <c r="O82" s="405"/>
      <c r="P82" s="405"/>
    </row>
    <row r="83" spans="3:16">
      <c r="C83" s="411"/>
      <c r="D83" s="419"/>
      <c r="E83" s="421"/>
      <c r="F83" s="421"/>
      <c r="G83" s="422"/>
      <c r="H83" s="409"/>
      <c r="I83" s="409"/>
      <c r="J83" s="405"/>
      <c r="K83" s="405"/>
      <c r="L83" s="405"/>
      <c r="M83" s="405"/>
      <c r="N83" s="405"/>
      <c r="O83" s="405"/>
      <c r="P83" s="405"/>
    </row>
    <row r="84" spans="3:16">
      <c r="C84" s="411"/>
      <c r="D84" s="419"/>
      <c r="E84" s="421"/>
      <c r="F84" s="421"/>
      <c r="G84" s="422"/>
      <c r="H84" s="409"/>
      <c r="I84" s="409"/>
      <c r="J84" s="405"/>
      <c r="K84" s="405"/>
      <c r="L84" s="405"/>
      <c r="M84" s="405"/>
      <c r="N84" s="405"/>
      <c r="O84" s="405"/>
      <c r="P84" s="405"/>
    </row>
    <row r="85" spans="3:16">
      <c r="C85" s="411"/>
      <c r="D85" s="419"/>
      <c r="E85" s="421"/>
      <c r="F85" s="421"/>
      <c r="G85" s="422"/>
      <c r="H85" s="409"/>
      <c r="I85" s="409"/>
      <c r="J85" s="405"/>
      <c r="K85" s="405"/>
      <c r="L85" s="405"/>
      <c r="M85" s="405"/>
      <c r="N85" s="405"/>
      <c r="O85" s="405"/>
      <c r="P85" s="405"/>
    </row>
    <row r="86" spans="3:16">
      <c r="C86" s="411"/>
      <c r="D86" s="419"/>
      <c r="E86" s="421"/>
      <c r="F86" s="421"/>
      <c r="G86" s="422"/>
      <c r="H86" s="409"/>
      <c r="I86" s="409"/>
      <c r="J86" s="405"/>
      <c r="K86" s="405"/>
      <c r="L86" s="405"/>
      <c r="M86" s="405"/>
      <c r="N86" s="405"/>
      <c r="O86" s="405"/>
      <c r="P86" s="405"/>
    </row>
    <row r="87" spans="3:16">
      <c r="C87" s="411"/>
      <c r="D87" s="419"/>
      <c r="E87" s="421"/>
      <c r="F87" s="421"/>
      <c r="G87" s="422"/>
      <c r="H87" s="409"/>
      <c r="I87" s="409"/>
      <c r="J87" s="405"/>
      <c r="K87" s="405"/>
      <c r="L87" s="405"/>
      <c r="M87" s="405"/>
      <c r="N87" s="405"/>
      <c r="O87" s="405"/>
      <c r="P87" s="405"/>
    </row>
    <row r="88" spans="3:16">
      <c r="C88" s="411"/>
      <c r="D88" s="419"/>
      <c r="E88" s="421"/>
      <c r="F88" s="421"/>
      <c r="G88" s="422"/>
      <c r="H88" s="409"/>
      <c r="I88" s="409"/>
      <c r="J88" s="405"/>
      <c r="K88" s="405"/>
      <c r="L88" s="405"/>
      <c r="M88" s="405"/>
      <c r="N88" s="405"/>
      <c r="O88" s="405"/>
      <c r="P88" s="405"/>
    </row>
    <row r="89" spans="3:16">
      <c r="C89" s="411"/>
      <c r="D89" s="419"/>
      <c r="E89" s="421"/>
      <c r="F89" s="421"/>
      <c r="G89" s="422"/>
      <c r="H89" s="409"/>
      <c r="I89" s="409"/>
      <c r="J89" s="405"/>
      <c r="K89" s="405"/>
      <c r="L89" s="405"/>
      <c r="M89" s="405"/>
      <c r="N89" s="405"/>
      <c r="O89" s="405"/>
      <c r="P89" s="405"/>
    </row>
    <row r="90" spans="3:16">
      <c r="C90" s="411"/>
      <c r="D90" s="419"/>
      <c r="E90" s="421"/>
      <c r="F90" s="421"/>
      <c r="G90" s="422"/>
      <c r="H90" s="409"/>
      <c r="I90" s="409"/>
      <c r="J90" s="405"/>
      <c r="K90" s="405"/>
      <c r="L90" s="405"/>
      <c r="M90" s="405"/>
      <c r="N90" s="405"/>
      <c r="O90" s="405"/>
      <c r="P90" s="405"/>
    </row>
    <row r="91" spans="3:16">
      <c r="C91" s="411"/>
      <c r="D91" s="419"/>
      <c r="E91" s="421"/>
      <c r="F91" s="421"/>
      <c r="G91" s="422"/>
      <c r="H91" s="409"/>
      <c r="I91" s="409"/>
      <c r="J91" s="405"/>
      <c r="K91" s="405"/>
      <c r="L91" s="405"/>
      <c r="M91" s="405"/>
      <c r="N91" s="405"/>
      <c r="O91" s="405"/>
      <c r="P91" s="405"/>
    </row>
    <row r="92" spans="3:16">
      <c r="C92" s="411"/>
      <c r="D92" s="419"/>
      <c r="E92" s="421"/>
      <c r="F92" s="421"/>
      <c r="G92" s="422"/>
      <c r="H92" s="409"/>
      <c r="I92" s="409"/>
      <c r="J92" s="405"/>
      <c r="K92" s="405"/>
      <c r="L92" s="405"/>
      <c r="M92" s="405"/>
      <c r="N92" s="405"/>
      <c r="O92" s="405"/>
      <c r="P92" s="405"/>
    </row>
    <row r="93" spans="3:16">
      <c r="C93" s="411"/>
      <c r="D93" s="419"/>
      <c r="E93" s="421"/>
      <c r="F93" s="421"/>
      <c r="G93" s="422"/>
      <c r="H93" s="409"/>
      <c r="I93" s="409"/>
      <c r="J93" s="405"/>
      <c r="K93" s="405"/>
      <c r="L93" s="405"/>
      <c r="M93" s="405"/>
      <c r="N93" s="405"/>
      <c r="O93" s="405"/>
      <c r="P93" s="405"/>
    </row>
    <row r="94" spans="3:16">
      <c r="C94" s="411"/>
      <c r="D94" s="419"/>
      <c r="E94" s="421"/>
      <c r="F94" s="421"/>
      <c r="G94" s="422"/>
      <c r="H94" s="409"/>
      <c r="I94" s="409"/>
      <c r="J94" s="405"/>
      <c r="K94" s="405"/>
      <c r="L94" s="405"/>
      <c r="M94" s="405"/>
      <c r="N94" s="405"/>
      <c r="O94" s="405"/>
      <c r="P94" s="405"/>
    </row>
    <row r="95" spans="3:16">
      <c r="C95" s="411"/>
      <c r="D95" s="419"/>
      <c r="E95" s="421"/>
      <c r="F95" s="421"/>
      <c r="G95" s="422"/>
      <c r="H95" s="409"/>
      <c r="I95" s="409"/>
      <c r="J95" s="405"/>
      <c r="K95" s="405"/>
      <c r="L95" s="405"/>
      <c r="M95" s="405"/>
      <c r="N95" s="405"/>
      <c r="O95" s="405"/>
      <c r="P95" s="405"/>
    </row>
    <row r="96" spans="3:16">
      <c r="C96" s="411"/>
      <c r="D96" s="419"/>
      <c r="E96" s="421"/>
      <c r="F96" s="421"/>
      <c r="G96" s="422"/>
      <c r="H96" s="409"/>
      <c r="I96" s="409"/>
      <c r="J96" s="405"/>
      <c r="K96" s="405"/>
      <c r="L96" s="405"/>
      <c r="M96" s="405"/>
      <c r="N96" s="405"/>
      <c r="O96" s="405"/>
      <c r="P96" s="405"/>
    </row>
    <row r="97" spans="3:16">
      <c r="C97" s="411"/>
      <c r="D97" s="419"/>
      <c r="E97" s="421"/>
      <c r="F97" s="421"/>
      <c r="G97" s="422"/>
      <c r="H97" s="409"/>
      <c r="I97" s="409"/>
      <c r="J97" s="405"/>
      <c r="K97" s="405"/>
      <c r="L97" s="405"/>
      <c r="M97" s="405"/>
      <c r="N97" s="405"/>
      <c r="O97" s="405"/>
      <c r="P97" s="405"/>
    </row>
    <row r="98" spans="3:16">
      <c r="C98" s="411"/>
      <c r="D98" s="419"/>
      <c r="E98" s="421"/>
      <c r="F98" s="421"/>
      <c r="G98" s="422"/>
      <c r="H98" s="409"/>
      <c r="I98" s="409"/>
      <c r="J98" s="405"/>
      <c r="K98" s="405"/>
      <c r="L98" s="405"/>
      <c r="M98" s="405"/>
      <c r="N98" s="405"/>
      <c r="O98" s="405"/>
      <c r="P98" s="405"/>
    </row>
    <row r="99" spans="3:16">
      <c r="C99" s="411"/>
      <c r="D99" s="419"/>
      <c r="E99" s="421"/>
      <c r="F99" s="421"/>
      <c r="G99" s="422"/>
      <c r="H99" s="409"/>
      <c r="I99" s="409"/>
      <c r="J99" s="405"/>
      <c r="K99" s="405"/>
      <c r="L99" s="405"/>
      <c r="M99" s="405"/>
      <c r="N99" s="405"/>
      <c r="O99" s="405"/>
      <c r="P99" s="405"/>
    </row>
    <row r="100" spans="3:16">
      <c r="C100" s="411"/>
      <c r="D100" s="419"/>
      <c r="E100" s="421"/>
      <c r="F100" s="421"/>
      <c r="G100" s="422"/>
      <c r="H100" s="409"/>
      <c r="I100" s="409"/>
      <c r="J100" s="405"/>
      <c r="K100" s="405"/>
      <c r="L100" s="405"/>
      <c r="M100" s="405"/>
      <c r="N100" s="405"/>
      <c r="O100" s="405"/>
      <c r="P100" s="405"/>
    </row>
    <row r="101" spans="3:16">
      <c r="C101" s="411"/>
      <c r="D101" s="419"/>
      <c r="E101" s="421"/>
      <c r="F101" s="421"/>
      <c r="G101" s="422"/>
      <c r="H101" s="409"/>
      <c r="I101" s="409"/>
      <c r="J101" s="405"/>
      <c r="K101" s="405"/>
      <c r="L101" s="405"/>
      <c r="M101" s="405"/>
      <c r="N101" s="405"/>
      <c r="O101" s="405"/>
      <c r="P101" s="405"/>
    </row>
    <row r="102" spans="3:16">
      <c r="C102" s="411"/>
      <c r="D102" s="419"/>
      <c r="E102" s="421"/>
      <c r="F102" s="421"/>
      <c r="G102" s="422"/>
      <c r="H102" s="409"/>
      <c r="I102" s="409"/>
      <c r="J102" s="405"/>
      <c r="K102" s="405"/>
      <c r="L102" s="405"/>
      <c r="M102" s="405"/>
      <c r="N102" s="405"/>
      <c r="O102" s="405"/>
      <c r="P102" s="405"/>
    </row>
    <row r="103" spans="3:16">
      <c r="C103" s="411"/>
      <c r="D103" s="419"/>
      <c r="E103" s="421"/>
      <c r="F103" s="421"/>
      <c r="G103" s="422"/>
      <c r="H103" s="409"/>
      <c r="I103" s="409"/>
      <c r="J103" s="405"/>
      <c r="K103" s="405"/>
      <c r="L103" s="405"/>
      <c r="M103" s="405"/>
      <c r="N103" s="405"/>
      <c r="O103" s="405"/>
      <c r="P103" s="405"/>
    </row>
    <row r="104" spans="3:16">
      <c r="C104" s="411"/>
      <c r="D104" s="419"/>
      <c r="E104" s="421"/>
      <c r="F104" s="421"/>
      <c r="G104" s="422"/>
      <c r="H104" s="409"/>
      <c r="I104" s="409"/>
      <c r="J104" s="405"/>
      <c r="K104" s="405"/>
      <c r="L104" s="405"/>
      <c r="M104" s="405"/>
      <c r="N104" s="405"/>
      <c r="O104" s="405"/>
      <c r="P104" s="405"/>
    </row>
    <row r="105" spans="3:16">
      <c r="C105" s="411"/>
      <c r="D105" s="419"/>
      <c r="E105" s="421"/>
      <c r="F105" s="421"/>
      <c r="G105" s="422"/>
      <c r="H105" s="443"/>
      <c r="I105" s="443"/>
      <c r="J105" s="405"/>
      <c r="K105" s="405"/>
      <c r="L105" s="405"/>
      <c r="M105" s="405"/>
      <c r="N105" s="405"/>
      <c r="O105" s="405"/>
      <c r="P105" s="405"/>
    </row>
    <row r="106" spans="3:16">
      <c r="C106" s="411"/>
      <c r="D106" s="419"/>
      <c r="E106" s="421"/>
      <c r="F106" s="421"/>
      <c r="G106" s="422"/>
      <c r="H106" s="443"/>
      <c r="I106" s="443"/>
      <c r="J106" s="405"/>
      <c r="K106" s="405"/>
      <c r="L106" s="405"/>
      <c r="M106" s="405"/>
      <c r="N106" s="405"/>
      <c r="O106" s="405"/>
      <c r="P106" s="405"/>
    </row>
    <row r="107" spans="3:16">
      <c r="C107" s="411"/>
      <c r="D107" s="419"/>
      <c r="E107" s="421"/>
      <c r="F107" s="421"/>
      <c r="G107" s="422"/>
      <c r="H107" s="443"/>
      <c r="I107" s="443"/>
      <c r="J107" s="405"/>
      <c r="K107" s="405"/>
      <c r="L107" s="405"/>
      <c r="M107" s="405"/>
      <c r="N107" s="405"/>
      <c r="O107" s="405"/>
      <c r="P107" s="405"/>
    </row>
    <row r="108" spans="3:16">
      <c r="C108" s="411"/>
      <c r="D108" s="419"/>
      <c r="E108" s="421"/>
      <c r="F108" s="421"/>
      <c r="G108" s="422"/>
      <c r="H108" s="443"/>
      <c r="I108" s="443"/>
      <c r="J108" s="405"/>
      <c r="K108" s="405"/>
      <c r="L108" s="405"/>
      <c r="M108" s="405"/>
      <c r="N108" s="405"/>
      <c r="O108" s="405"/>
      <c r="P108" s="405"/>
    </row>
    <row r="109" spans="3:16">
      <c r="C109" s="411"/>
      <c r="D109" s="419"/>
      <c r="E109" s="421"/>
      <c r="F109" s="421"/>
      <c r="G109" s="422"/>
      <c r="H109" s="443"/>
      <c r="I109" s="443"/>
      <c r="J109" s="405"/>
      <c r="K109" s="405"/>
      <c r="L109" s="405"/>
      <c r="M109" s="405"/>
      <c r="N109" s="405"/>
      <c r="O109" s="405"/>
      <c r="P109" s="405"/>
    </row>
    <row r="110" spans="3:16">
      <c r="C110" s="411"/>
      <c r="D110" s="419"/>
      <c r="E110" s="421"/>
      <c r="F110" s="421"/>
      <c r="G110" s="422"/>
      <c r="H110" s="443"/>
      <c r="I110" s="443"/>
      <c r="J110" s="405"/>
      <c r="K110" s="405"/>
      <c r="L110" s="405"/>
      <c r="M110" s="405"/>
      <c r="N110" s="405"/>
      <c r="O110" s="405"/>
      <c r="P110" s="405"/>
    </row>
    <row r="111" spans="3:16">
      <c r="C111" s="411"/>
      <c r="D111" s="419"/>
      <c r="E111" s="421"/>
      <c r="F111" s="421"/>
      <c r="G111" s="422"/>
      <c r="H111" s="443"/>
      <c r="I111" s="443"/>
      <c r="J111" s="405"/>
      <c r="K111" s="405"/>
      <c r="L111" s="405"/>
      <c r="M111" s="405"/>
      <c r="N111" s="405"/>
      <c r="O111" s="405"/>
      <c r="P111" s="405"/>
    </row>
    <row r="112" spans="3:16">
      <c r="C112" s="405"/>
      <c r="D112" s="414"/>
      <c r="E112" s="444"/>
      <c r="F112" s="444"/>
      <c r="G112" s="445"/>
      <c r="H112" s="443"/>
      <c r="I112" s="443"/>
      <c r="J112" s="405"/>
      <c r="K112" s="405"/>
      <c r="L112" s="405"/>
      <c r="M112" s="405"/>
      <c r="N112" s="405"/>
      <c r="O112" s="405"/>
      <c r="P112" s="405"/>
    </row>
    <row r="113" spans="3:16">
      <c r="C113" s="405"/>
      <c r="D113" s="414"/>
      <c r="E113" s="444"/>
      <c r="F113" s="444"/>
      <c r="G113" s="445"/>
      <c r="H113" s="443"/>
      <c r="I113" s="443"/>
      <c r="J113" s="405"/>
      <c r="K113" s="405"/>
      <c r="L113" s="405"/>
      <c r="M113" s="405"/>
      <c r="N113" s="405"/>
      <c r="O113" s="405"/>
      <c r="P113" s="405"/>
    </row>
    <row r="114" spans="3:16">
      <c r="C114" s="405"/>
      <c r="D114" s="414"/>
      <c r="E114" s="444"/>
      <c r="F114" s="444"/>
      <c r="G114" s="445"/>
      <c r="H114" s="443"/>
      <c r="I114" s="443"/>
      <c r="J114" s="405"/>
      <c r="K114" s="405"/>
      <c r="L114" s="405"/>
      <c r="M114" s="405"/>
      <c r="N114" s="405"/>
      <c r="O114" s="405"/>
      <c r="P114" s="405"/>
    </row>
    <row r="115" spans="3:16">
      <c r="C115" s="405"/>
      <c r="D115" s="414"/>
      <c r="E115" s="444"/>
      <c r="F115" s="444"/>
      <c r="G115" s="445"/>
      <c r="H115" s="443"/>
      <c r="I115" s="443"/>
      <c r="J115" s="405"/>
      <c r="K115" s="405"/>
      <c r="L115" s="405"/>
      <c r="M115" s="405"/>
      <c r="N115" s="405"/>
      <c r="O115" s="405"/>
      <c r="P115" s="405"/>
    </row>
    <row r="116" spans="3:16">
      <c r="C116" s="405"/>
      <c r="D116" s="414"/>
      <c r="E116" s="444"/>
      <c r="F116" s="444"/>
      <c r="G116" s="445"/>
      <c r="H116" s="443"/>
      <c r="I116" s="443"/>
      <c r="J116" s="405"/>
      <c r="K116" s="405"/>
      <c r="L116" s="405"/>
      <c r="M116" s="405"/>
      <c r="N116" s="405"/>
      <c r="O116" s="405"/>
      <c r="P116" s="405"/>
    </row>
    <row r="117" spans="3:16">
      <c r="C117" s="405"/>
      <c r="D117" s="414"/>
      <c r="E117" s="444"/>
      <c r="F117" s="444"/>
      <c r="G117" s="445"/>
      <c r="H117" s="443"/>
      <c r="I117" s="443"/>
      <c r="J117" s="405"/>
      <c r="K117" s="405"/>
      <c r="L117" s="405"/>
      <c r="M117" s="405"/>
      <c r="N117" s="405"/>
      <c r="O117" s="405"/>
      <c r="P117" s="405"/>
    </row>
    <row r="118" spans="3:16">
      <c r="C118" s="405"/>
      <c r="D118" s="414"/>
      <c r="E118" s="444"/>
      <c r="F118" s="444"/>
      <c r="G118" s="445"/>
      <c r="H118" s="443"/>
      <c r="I118" s="443"/>
      <c r="J118" s="405"/>
      <c r="K118" s="405"/>
      <c r="L118" s="405"/>
      <c r="M118" s="405"/>
      <c r="N118" s="405"/>
      <c r="O118" s="405"/>
      <c r="P118" s="405"/>
    </row>
    <row r="119" spans="3:16">
      <c r="C119" s="405"/>
      <c r="D119" s="414"/>
      <c r="E119" s="444"/>
      <c r="F119" s="444"/>
      <c r="G119" s="445"/>
      <c r="H119" s="443"/>
      <c r="I119" s="443"/>
      <c r="J119" s="405"/>
      <c r="K119" s="405"/>
      <c r="L119" s="405"/>
      <c r="M119" s="405"/>
      <c r="N119" s="405"/>
      <c r="O119" s="405"/>
      <c r="P119" s="405"/>
    </row>
    <row r="120" spans="3:16">
      <c r="C120" s="405"/>
      <c r="D120" s="414"/>
      <c r="E120" s="444"/>
      <c r="F120" s="444"/>
      <c r="G120" s="445"/>
      <c r="H120" s="443"/>
      <c r="I120" s="443"/>
      <c r="J120" s="405"/>
      <c r="K120" s="405"/>
      <c r="L120" s="405"/>
      <c r="M120" s="405"/>
      <c r="N120" s="405"/>
      <c r="O120" s="405"/>
      <c r="P120" s="405"/>
    </row>
    <row r="121" spans="3:16">
      <c r="C121" s="405"/>
      <c r="D121" s="414"/>
      <c r="E121" s="444"/>
      <c r="F121" s="444"/>
      <c r="G121" s="445"/>
      <c r="H121" s="443"/>
      <c r="I121" s="443"/>
      <c r="J121" s="405"/>
      <c r="K121" s="405"/>
      <c r="L121" s="405"/>
      <c r="M121" s="405"/>
      <c r="N121" s="405"/>
      <c r="O121" s="405"/>
      <c r="P121" s="405"/>
    </row>
    <row r="122" spans="3:16">
      <c r="C122" s="405"/>
      <c r="D122" s="414"/>
      <c r="E122" s="444"/>
      <c r="F122" s="444"/>
      <c r="G122" s="445"/>
      <c r="H122" s="443"/>
      <c r="I122" s="443"/>
      <c r="J122" s="405"/>
      <c r="K122" s="405"/>
      <c r="L122" s="405"/>
      <c r="M122" s="405"/>
      <c r="N122" s="405"/>
      <c r="O122" s="405"/>
      <c r="P122" s="405"/>
    </row>
    <row r="123" spans="3:16">
      <c r="C123" s="405"/>
      <c r="D123" s="414"/>
      <c r="E123" s="444"/>
      <c r="F123" s="444"/>
      <c r="G123" s="445"/>
      <c r="H123" s="443"/>
      <c r="I123" s="443"/>
      <c r="J123" s="405"/>
      <c r="K123" s="405"/>
      <c r="L123" s="405"/>
      <c r="M123" s="405"/>
      <c r="N123" s="405"/>
      <c r="O123" s="405"/>
      <c r="P123" s="405"/>
    </row>
    <row r="124" spans="3:16">
      <c r="C124" s="405"/>
      <c r="D124" s="414"/>
      <c r="E124" s="444"/>
      <c r="F124" s="444"/>
      <c r="G124" s="445"/>
      <c r="H124" s="443"/>
      <c r="I124" s="443"/>
      <c r="J124" s="405"/>
      <c r="K124" s="405"/>
      <c r="L124" s="405"/>
      <c r="M124" s="405"/>
      <c r="N124" s="405"/>
      <c r="O124" s="405"/>
      <c r="P124" s="405"/>
    </row>
    <row r="125" spans="3:16">
      <c r="C125" s="405"/>
      <c r="D125" s="414"/>
      <c r="E125" s="444"/>
      <c r="F125" s="444"/>
      <c r="G125" s="445"/>
      <c r="H125" s="443"/>
      <c r="I125" s="443"/>
      <c r="J125" s="405"/>
      <c r="K125" s="405"/>
      <c r="L125" s="405"/>
      <c r="M125" s="405"/>
      <c r="N125" s="405"/>
      <c r="O125" s="405"/>
      <c r="P125" s="405"/>
    </row>
    <row r="126" spans="3:16">
      <c r="C126" s="405"/>
      <c r="D126" s="414"/>
      <c r="E126" s="444"/>
      <c r="F126" s="444"/>
      <c r="G126" s="445"/>
      <c r="H126" s="443"/>
      <c r="I126" s="443"/>
      <c r="J126" s="405"/>
      <c r="K126" s="405"/>
      <c r="L126" s="405"/>
      <c r="M126" s="405"/>
      <c r="N126" s="405"/>
      <c r="O126" s="405"/>
      <c r="P126" s="405"/>
    </row>
    <row r="127" spans="3:16">
      <c r="C127" s="405"/>
      <c r="D127" s="414"/>
      <c r="E127" s="444"/>
      <c r="F127" s="444"/>
      <c r="G127" s="445"/>
      <c r="H127" s="443"/>
      <c r="I127" s="443"/>
      <c r="J127" s="405"/>
      <c r="K127" s="405"/>
      <c r="L127" s="405"/>
      <c r="M127" s="405"/>
      <c r="N127" s="405"/>
      <c r="O127" s="405"/>
      <c r="P127" s="405"/>
    </row>
    <row r="128" spans="3:16">
      <c r="C128" s="405"/>
      <c r="D128" s="414"/>
      <c r="E128" s="444"/>
      <c r="F128" s="444"/>
      <c r="G128" s="445"/>
      <c r="H128" s="443"/>
      <c r="I128" s="443"/>
      <c r="J128" s="405"/>
      <c r="K128" s="405"/>
      <c r="L128" s="405"/>
      <c r="M128" s="405"/>
      <c r="N128" s="405"/>
      <c r="O128" s="405"/>
      <c r="P128" s="405"/>
    </row>
    <row r="129" spans="3:16">
      <c r="C129" s="405"/>
      <c r="D129" s="414"/>
      <c r="E129" s="444"/>
      <c r="F129" s="444"/>
      <c r="G129" s="445"/>
      <c r="H129" s="443"/>
      <c r="I129" s="443"/>
      <c r="J129" s="405"/>
      <c r="K129" s="405"/>
      <c r="L129" s="405"/>
      <c r="M129" s="405"/>
      <c r="N129" s="405"/>
      <c r="O129" s="405"/>
      <c r="P129" s="405"/>
    </row>
    <row r="130" spans="3:16">
      <c r="C130" s="405"/>
      <c r="D130" s="414"/>
      <c r="E130" s="444"/>
      <c r="F130" s="444"/>
      <c r="G130" s="445"/>
      <c r="H130" s="443"/>
      <c r="I130" s="443"/>
      <c r="J130" s="405"/>
      <c r="K130" s="405"/>
      <c r="L130" s="405"/>
      <c r="M130" s="405"/>
      <c r="N130" s="405"/>
      <c r="O130" s="405"/>
      <c r="P130" s="405"/>
    </row>
    <row r="131" spans="3:16">
      <c r="C131" s="405"/>
      <c r="D131" s="414"/>
      <c r="E131" s="444"/>
      <c r="F131" s="444"/>
      <c r="G131" s="445"/>
      <c r="H131" s="443"/>
      <c r="I131" s="443"/>
      <c r="J131" s="405"/>
      <c r="K131" s="405"/>
      <c r="L131" s="405"/>
      <c r="M131" s="405"/>
      <c r="N131" s="405"/>
      <c r="O131" s="405"/>
      <c r="P131" s="405"/>
    </row>
    <row r="132" spans="3:16">
      <c r="C132" s="405"/>
      <c r="D132" s="414"/>
      <c r="E132" s="444"/>
      <c r="F132" s="444"/>
      <c r="G132" s="445"/>
      <c r="H132" s="443"/>
      <c r="I132" s="443"/>
      <c r="J132" s="405"/>
      <c r="K132" s="405"/>
      <c r="L132" s="405"/>
      <c r="M132" s="405"/>
      <c r="N132" s="405"/>
      <c r="O132" s="405"/>
      <c r="P132" s="405"/>
    </row>
    <row r="133" spans="3:16">
      <c r="C133" s="405"/>
      <c r="D133" s="414"/>
      <c r="E133" s="444"/>
      <c r="F133" s="444"/>
      <c r="G133" s="445"/>
      <c r="H133" s="443"/>
      <c r="I133" s="443"/>
      <c r="J133" s="405"/>
      <c r="K133" s="405"/>
      <c r="L133" s="405"/>
      <c r="M133" s="405"/>
      <c r="N133" s="405"/>
      <c r="O133" s="405"/>
      <c r="P133" s="405"/>
    </row>
    <row r="134" spans="3:16">
      <c r="C134" s="405"/>
      <c r="D134" s="414"/>
      <c r="E134" s="444"/>
      <c r="F134" s="444"/>
      <c r="G134" s="445"/>
      <c r="H134" s="443"/>
      <c r="I134" s="443"/>
      <c r="J134" s="405"/>
      <c r="K134" s="405"/>
      <c r="L134" s="405"/>
      <c r="M134" s="405"/>
      <c r="N134" s="405"/>
      <c r="O134" s="405"/>
      <c r="P134" s="405"/>
    </row>
    <row r="135" spans="3:16">
      <c r="C135" s="405"/>
      <c r="D135" s="414"/>
      <c r="E135" s="444"/>
      <c r="F135" s="444"/>
      <c r="G135" s="445"/>
      <c r="H135" s="443"/>
      <c r="I135" s="443"/>
      <c r="J135" s="405"/>
      <c r="K135" s="405"/>
      <c r="L135" s="405"/>
      <c r="M135" s="405"/>
      <c r="N135" s="405"/>
      <c r="O135" s="405"/>
      <c r="P135" s="405"/>
    </row>
    <row r="136" spans="3:16">
      <c r="C136" s="405"/>
      <c r="D136" s="414"/>
      <c r="E136" s="444"/>
      <c r="F136" s="444"/>
      <c r="G136" s="445"/>
      <c r="H136" s="443"/>
      <c r="I136" s="443"/>
      <c r="J136" s="405"/>
      <c r="K136" s="405"/>
      <c r="L136" s="405"/>
      <c r="M136" s="405"/>
      <c r="N136" s="405"/>
      <c r="O136" s="405"/>
      <c r="P136" s="405"/>
    </row>
    <row r="137" spans="3:16">
      <c r="C137" s="405"/>
      <c r="D137" s="414"/>
      <c r="E137" s="444"/>
      <c r="F137" s="444"/>
      <c r="G137" s="445"/>
      <c r="H137" s="443"/>
      <c r="I137" s="443"/>
      <c r="J137" s="405"/>
      <c r="K137" s="405"/>
      <c r="L137" s="405"/>
      <c r="M137" s="405"/>
      <c r="N137" s="405"/>
      <c r="O137" s="405"/>
      <c r="P137" s="405"/>
    </row>
    <row r="138" spans="3:16">
      <c r="C138" s="405"/>
      <c r="D138" s="414"/>
      <c r="E138" s="444"/>
      <c r="F138" s="444"/>
      <c r="G138" s="445"/>
      <c r="H138" s="443"/>
      <c r="I138" s="443"/>
      <c r="J138" s="405"/>
      <c r="K138" s="405"/>
      <c r="L138" s="405"/>
      <c r="M138" s="405"/>
      <c r="N138" s="405"/>
      <c r="O138" s="405"/>
      <c r="P138" s="405"/>
    </row>
    <row r="139" spans="3:16">
      <c r="C139" s="405"/>
      <c r="D139" s="414"/>
      <c r="E139" s="444"/>
      <c r="F139" s="444"/>
      <c r="G139" s="445"/>
      <c r="H139" s="443"/>
      <c r="I139" s="443"/>
      <c r="J139" s="405"/>
      <c r="K139" s="405"/>
      <c r="L139" s="405"/>
      <c r="M139" s="405"/>
      <c r="N139" s="405"/>
      <c r="O139" s="405"/>
      <c r="P139" s="405"/>
    </row>
    <row r="140" spans="3:16">
      <c r="C140" s="405"/>
      <c r="D140" s="414"/>
      <c r="E140" s="444"/>
      <c r="F140" s="444"/>
      <c r="G140" s="445"/>
      <c r="H140" s="443"/>
      <c r="I140" s="443"/>
      <c r="J140" s="405"/>
      <c r="K140" s="405"/>
      <c r="L140" s="405"/>
      <c r="M140" s="405"/>
      <c r="N140" s="405"/>
      <c r="O140" s="405"/>
      <c r="P140" s="405"/>
    </row>
    <row r="141" spans="3:16">
      <c r="C141" s="405"/>
      <c r="D141" s="414"/>
      <c r="E141" s="444"/>
      <c r="F141" s="444"/>
      <c r="G141" s="445"/>
      <c r="H141" s="443"/>
      <c r="I141" s="443"/>
      <c r="J141" s="405"/>
      <c r="K141" s="405"/>
      <c r="L141" s="405"/>
      <c r="M141" s="405"/>
      <c r="N141" s="405"/>
      <c r="O141" s="405"/>
      <c r="P141" s="405"/>
    </row>
    <row r="142" spans="3:16">
      <c r="C142" s="405"/>
      <c r="D142" s="414"/>
      <c r="E142" s="444"/>
      <c r="F142" s="444"/>
      <c r="G142" s="445"/>
      <c r="H142" s="443"/>
      <c r="I142" s="443"/>
      <c r="J142" s="405"/>
      <c r="K142" s="405"/>
      <c r="L142" s="405"/>
      <c r="M142" s="405"/>
      <c r="N142" s="405"/>
      <c r="O142" s="405"/>
      <c r="P142" s="405"/>
    </row>
    <row r="143" spans="3:16">
      <c r="C143" s="405"/>
      <c r="D143" s="414"/>
      <c r="E143" s="444"/>
      <c r="F143" s="444"/>
      <c r="G143" s="445"/>
      <c r="H143" s="443"/>
      <c r="I143" s="443"/>
      <c r="J143" s="405"/>
      <c r="K143" s="405"/>
      <c r="L143" s="405"/>
      <c r="M143" s="405"/>
      <c r="N143" s="405"/>
      <c r="O143" s="405"/>
      <c r="P143" s="405"/>
    </row>
    <row r="144" spans="3:16">
      <c r="C144" s="405"/>
      <c r="D144" s="414"/>
      <c r="E144" s="444"/>
      <c r="F144" s="444"/>
      <c r="G144" s="445"/>
      <c r="H144" s="443"/>
      <c r="I144" s="443"/>
      <c r="J144" s="405"/>
      <c r="K144" s="405"/>
      <c r="L144" s="405"/>
      <c r="M144" s="405"/>
      <c r="N144" s="405"/>
      <c r="O144" s="405"/>
      <c r="P144" s="405"/>
    </row>
    <row r="145" spans="3:16">
      <c r="C145" s="405"/>
      <c r="D145" s="414"/>
      <c r="E145" s="444"/>
      <c r="F145" s="444"/>
      <c r="G145" s="445"/>
      <c r="H145" s="443"/>
      <c r="I145" s="443"/>
      <c r="J145" s="405"/>
      <c r="K145" s="405"/>
      <c r="L145" s="405"/>
      <c r="M145" s="405"/>
      <c r="N145" s="405"/>
      <c r="O145" s="405"/>
      <c r="P145" s="405"/>
    </row>
    <row r="146" spans="3:16">
      <c r="C146" s="405"/>
      <c r="D146" s="414"/>
      <c r="E146" s="444"/>
      <c r="F146" s="444"/>
      <c r="G146" s="445"/>
      <c r="H146" s="443"/>
      <c r="I146" s="443"/>
      <c r="J146" s="405"/>
      <c r="K146" s="405"/>
      <c r="L146" s="405"/>
      <c r="M146" s="405"/>
      <c r="N146" s="405"/>
      <c r="O146" s="405"/>
      <c r="P146" s="405"/>
    </row>
    <row r="147" spans="3:16">
      <c r="C147" s="405"/>
      <c r="D147" s="414"/>
      <c r="E147" s="444"/>
      <c r="F147" s="444"/>
      <c r="G147" s="445"/>
      <c r="H147" s="443"/>
      <c r="I147" s="443"/>
      <c r="J147" s="405"/>
      <c r="K147" s="405"/>
      <c r="L147" s="405"/>
      <c r="M147" s="405"/>
      <c r="N147" s="405"/>
      <c r="O147" s="405"/>
      <c r="P147" s="405"/>
    </row>
    <row r="148" spans="3:16">
      <c r="C148" s="405"/>
      <c r="D148" s="414"/>
      <c r="E148" s="444"/>
      <c r="F148" s="444"/>
      <c r="G148" s="445"/>
      <c r="H148" s="443"/>
      <c r="I148" s="443"/>
      <c r="J148" s="405"/>
      <c r="K148" s="405"/>
      <c r="L148" s="405"/>
      <c r="M148" s="405"/>
      <c r="N148" s="405"/>
      <c r="O148" s="405"/>
      <c r="P148" s="405"/>
    </row>
    <row r="149" spans="3:16">
      <c r="C149" s="405"/>
      <c r="D149" s="414"/>
      <c r="E149" s="444"/>
      <c r="F149" s="444"/>
      <c r="G149" s="445"/>
      <c r="H149" s="443"/>
      <c r="I149" s="443"/>
      <c r="J149" s="405"/>
      <c r="K149" s="405"/>
      <c r="L149" s="405"/>
      <c r="M149" s="405"/>
      <c r="N149" s="405"/>
      <c r="O149" s="405"/>
      <c r="P149" s="405"/>
    </row>
    <row r="150" spans="3:16">
      <c r="C150" s="405"/>
      <c r="D150" s="414"/>
      <c r="E150" s="444"/>
      <c r="F150" s="444"/>
      <c r="G150" s="445"/>
      <c r="H150" s="443"/>
      <c r="I150" s="443"/>
      <c r="J150" s="405"/>
      <c r="K150" s="405"/>
      <c r="L150" s="405"/>
      <c r="M150" s="405"/>
      <c r="N150" s="405"/>
      <c r="O150" s="405"/>
      <c r="P150" s="405"/>
    </row>
    <row r="151" spans="3:16">
      <c r="C151" s="405"/>
      <c r="D151" s="414"/>
      <c r="E151" s="444"/>
      <c r="F151" s="444"/>
      <c r="G151" s="445"/>
      <c r="H151" s="443"/>
      <c r="I151" s="443"/>
      <c r="J151" s="405"/>
      <c r="K151" s="405"/>
      <c r="L151" s="405"/>
      <c r="M151" s="405"/>
      <c r="N151" s="405"/>
      <c r="O151" s="405"/>
      <c r="P151" s="405"/>
    </row>
    <row r="152" spans="3:16">
      <c r="C152" s="405"/>
      <c r="D152" s="414"/>
      <c r="E152" s="444"/>
      <c r="F152" s="444"/>
      <c r="G152" s="445"/>
      <c r="H152" s="443"/>
      <c r="I152" s="443"/>
      <c r="J152" s="405"/>
      <c r="K152" s="405"/>
      <c r="L152" s="405"/>
      <c r="M152" s="405"/>
      <c r="N152" s="405"/>
      <c r="O152" s="405"/>
      <c r="P152" s="405"/>
    </row>
    <row r="153" spans="3:16">
      <c r="C153" s="405"/>
      <c r="D153" s="414"/>
      <c r="E153" s="444"/>
      <c r="F153" s="444"/>
      <c r="G153" s="445"/>
      <c r="H153" s="443"/>
      <c r="I153" s="443"/>
      <c r="J153" s="405"/>
      <c r="K153" s="405"/>
      <c r="L153" s="405"/>
      <c r="M153" s="405"/>
      <c r="N153" s="405"/>
      <c r="O153" s="405"/>
      <c r="P153" s="405"/>
    </row>
    <row r="154" spans="3:16">
      <c r="C154" s="405"/>
      <c r="D154" s="414"/>
      <c r="E154" s="444"/>
      <c r="F154" s="444"/>
      <c r="G154" s="445"/>
      <c r="H154" s="443"/>
      <c r="I154" s="443"/>
      <c r="J154" s="405"/>
      <c r="K154" s="405"/>
      <c r="L154" s="405"/>
      <c r="M154" s="405"/>
      <c r="N154" s="405"/>
      <c r="O154" s="405"/>
      <c r="P154" s="405"/>
    </row>
    <row r="155" spans="3:16">
      <c r="C155" s="405"/>
      <c r="D155" s="414"/>
      <c r="E155" s="444"/>
      <c r="F155" s="444"/>
      <c r="G155" s="445"/>
      <c r="H155" s="443"/>
      <c r="I155" s="443"/>
      <c r="J155" s="405"/>
      <c r="K155" s="405"/>
      <c r="L155" s="405"/>
      <c r="M155" s="405"/>
      <c r="N155" s="405"/>
      <c r="O155" s="405"/>
      <c r="P155" s="405"/>
    </row>
    <row r="156" spans="3:16">
      <c r="C156" s="405"/>
      <c r="D156" s="414"/>
      <c r="E156" s="444"/>
      <c r="F156" s="444"/>
      <c r="G156" s="445"/>
      <c r="H156" s="443"/>
      <c r="I156" s="443"/>
      <c r="J156" s="405"/>
      <c r="K156" s="405"/>
      <c r="L156" s="405"/>
      <c r="M156" s="405"/>
      <c r="N156" s="405"/>
      <c r="O156" s="405"/>
      <c r="P156" s="405"/>
    </row>
    <row r="157" spans="3:16">
      <c r="C157" s="405"/>
      <c r="D157" s="414"/>
      <c r="E157" s="444"/>
      <c r="F157" s="444"/>
      <c r="G157" s="445"/>
      <c r="H157" s="443"/>
      <c r="I157" s="443"/>
      <c r="J157" s="405"/>
      <c r="K157" s="405"/>
      <c r="L157" s="405"/>
      <c r="M157" s="405"/>
      <c r="N157" s="405"/>
      <c r="O157" s="405"/>
      <c r="P157" s="405"/>
    </row>
    <row r="158" spans="3:16">
      <c r="C158" s="405"/>
      <c r="D158" s="414"/>
      <c r="E158" s="444"/>
      <c r="F158" s="444"/>
      <c r="G158" s="445"/>
      <c r="H158" s="443"/>
      <c r="I158" s="443"/>
      <c r="J158" s="405"/>
      <c r="K158" s="405"/>
      <c r="L158" s="405"/>
      <c r="M158" s="405"/>
      <c r="N158" s="405"/>
      <c r="O158" s="405"/>
      <c r="P158" s="405"/>
    </row>
    <row r="159" spans="3:16">
      <c r="C159" s="405"/>
      <c r="D159" s="414"/>
      <c r="E159" s="444"/>
      <c r="F159" s="444"/>
      <c r="G159" s="445"/>
      <c r="H159" s="443"/>
      <c r="I159" s="443"/>
      <c r="J159" s="405"/>
      <c r="K159" s="405"/>
      <c r="L159" s="405"/>
      <c r="M159" s="405"/>
      <c r="N159" s="405"/>
      <c r="O159" s="405"/>
      <c r="P159" s="405"/>
    </row>
    <row r="160" spans="3:16">
      <c r="C160" s="405"/>
      <c r="D160" s="414"/>
      <c r="E160" s="444"/>
      <c r="F160" s="444"/>
      <c r="G160" s="445"/>
      <c r="H160" s="443"/>
      <c r="I160" s="443"/>
      <c r="J160" s="405"/>
      <c r="K160" s="405"/>
      <c r="L160" s="405"/>
      <c r="M160" s="405"/>
      <c r="N160" s="405"/>
      <c r="O160" s="405"/>
      <c r="P160" s="405"/>
    </row>
    <row r="161" spans="3:16">
      <c r="C161" s="405"/>
      <c r="D161" s="414"/>
      <c r="E161" s="444"/>
      <c r="F161" s="444"/>
      <c r="G161" s="445"/>
      <c r="H161" s="443"/>
      <c r="I161" s="443"/>
      <c r="J161" s="405"/>
      <c r="K161" s="405"/>
      <c r="L161" s="405"/>
      <c r="M161" s="405"/>
      <c r="N161" s="405"/>
      <c r="O161" s="405"/>
      <c r="P161" s="405"/>
    </row>
    <row r="162" spans="3:16">
      <c r="C162" s="405"/>
      <c r="D162" s="414"/>
      <c r="E162" s="444"/>
      <c r="F162" s="444"/>
      <c r="G162" s="445"/>
      <c r="H162" s="443"/>
      <c r="I162" s="443"/>
      <c r="J162" s="405"/>
      <c r="K162" s="405"/>
      <c r="L162" s="405"/>
      <c r="M162" s="405"/>
      <c r="N162" s="405"/>
      <c r="O162" s="405"/>
      <c r="P162" s="405"/>
    </row>
    <row r="163" spans="3:16">
      <c r="C163" s="405"/>
      <c r="D163" s="414"/>
      <c r="E163" s="444"/>
      <c r="F163" s="444"/>
      <c r="G163" s="445"/>
      <c r="H163" s="443"/>
      <c r="I163" s="443"/>
      <c r="J163" s="405"/>
      <c r="K163" s="405"/>
      <c r="L163" s="405"/>
      <c r="M163" s="405"/>
      <c r="N163" s="405"/>
      <c r="O163" s="405"/>
      <c r="P163" s="405"/>
    </row>
    <row r="164" spans="3:16">
      <c r="C164" s="405"/>
      <c r="D164" s="414"/>
      <c r="E164" s="444"/>
      <c r="F164" s="444"/>
      <c r="G164" s="445"/>
      <c r="H164" s="443"/>
      <c r="I164" s="443"/>
      <c r="J164" s="405"/>
      <c r="K164" s="405"/>
      <c r="L164" s="405"/>
      <c r="M164" s="405"/>
      <c r="N164" s="405"/>
      <c r="O164" s="405"/>
      <c r="P164" s="405"/>
    </row>
    <row r="165" spans="3:16">
      <c r="C165" s="405"/>
      <c r="D165" s="414"/>
      <c r="E165" s="444"/>
      <c r="F165" s="444"/>
      <c r="G165" s="445"/>
      <c r="H165" s="443"/>
      <c r="I165" s="443"/>
      <c r="J165" s="405"/>
      <c r="K165" s="405"/>
      <c r="L165" s="405"/>
      <c r="M165" s="405"/>
      <c r="N165" s="405"/>
      <c r="O165" s="405"/>
      <c r="P165" s="405"/>
    </row>
    <row r="166" spans="3:16">
      <c r="C166" s="405"/>
      <c r="D166" s="414"/>
      <c r="E166" s="444"/>
      <c r="F166" s="444"/>
      <c r="G166" s="445"/>
      <c r="H166" s="443"/>
      <c r="I166" s="443"/>
      <c r="J166" s="405"/>
      <c r="K166" s="405"/>
      <c r="L166" s="405"/>
      <c r="M166" s="405"/>
      <c r="N166" s="405"/>
      <c r="O166" s="405"/>
      <c r="P166" s="405"/>
    </row>
    <row r="167" spans="3:16">
      <c r="C167" s="405"/>
      <c r="D167" s="414"/>
      <c r="E167" s="444"/>
      <c r="F167" s="444"/>
      <c r="G167" s="445"/>
      <c r="H167" s="443"/>
      <c r="I167" s="443"/>
      <c r="J167" s="405"/>
      <c r="K167" s="405"/>
      <c r="L167" s="405"/>
      <c r="M167" s="405"/>
      <c r="N167" s="405"/>
      <c r="O167" s="405"/>
      <c r="P167" s="405"/>
    </row>
    <row r="168" spans="3:16">
      <c r="C168" s="405"/>
      <c r="D168" s="414"/>
      <c r="E168" s="444"/>
      <c r="F168" s="444"/>
      <c r="G168" s="445"/>
      <c r="H168" s="443"/>
      <c r="I168" s="443"/>
      <c r="J168" s="405"/>
      <c r="K168" s="405"/>
      <c r="L168" s="405"/>
      <c r="M168" s="405"/>
      <c r="N168" s="405"/>
      <c r="O168" s="405"/>
      <c r="P168" s="405"/>
    </row>
    <row r="169" spans="3:16">
      <c r="C169" s="405"/>
      <c r="D169" s="414"/>
      <c r="E169" s="444"/>
      <c r="F169" s="444"/>
      <c r="G169" s="445"/>
      <c r="H169" s="443"/>
      <c r="I169" s="443"/>
      <c r="J169" s="405"/>
      <c r="K169" s="405"/>
      <c r="L169" s="405"/>
      <c r="M169" s="405"/>
      <c r="N169" s="405"/>
      <c r="O169" s="405"/>
      <c r="P169" s="405"/>
    </row>
    <row r="170" spans="3:16">
      <c r="C170" s="405"/>
      <c r="D170" s="414"/>
      <c r="E170" s="444"/>
      <c r="F170" s="444"/>
      <c r="G170" s="445"/>
      <c r="H170" s="443"/>
      <c r="I170" s="443"/>
      <c r="J170" s="405"/>
      <c r="K170" s="405"/>
      <c r="L170" s="405"/>
      <c r="M170" s="405"/>
      <c r="N170" s="405"/>
      <c r="O170" s="405"/>
      <c r="P170" s="405"/>
    </row>
    <row r="171" spans="3:16">
      <c r="C171" s="405"/>
      <c r="D171" s="414"/>
      <c r="E171" s="444"/>
      <c r="F171" s="444"/>
      <c r="G171" s="445"/>
      <c r="H171" s="443"/>
      <c r="I171" s="443"/>
      <c r="J171" s="405"/>
      <c r="K171" s="405"/>
      <c r="L171" s="405"/>
      <c r="M171" s="405"/>
      <c r="N171" s="405"/>
      <c r="O171" s="405"/>
      <c r="P171" s="405"/>
    </row>
    <row r="172" spans="3:16">
      <c r="C172" s="405"/>
      <c r="D172" s="414"/>
      <c r="E172" s="444"/>
      <c r="F172" s="444"/>
      <c r="G172" s="445"/>
      <c r="H172" s="443"/>
      <c r="I172" s="443"/>
      <c r="J172" s="405"/>
      <c r="K172" s="405"/>
      <c r="L172" s="405"/>
      <c r="M172" s="405"/>
      <c r="N172" s="405"/>
      <c r="O172" s="405"/>
      <c r="P172" s="405"/>
    </row>
    <row r="173" spans="3:16">
      <c r="C173" s="405"/>
      <c r="D173" s="414"/>
      <c r="E173" s="444"/>
      <c r="F173" s="444"/>
      <c r="G173" s="445"/>
      <c r="H173" s="443"/>
      <c r="I173" s="443"/>
      <c r="J173" s="405"/>
      <c r="K173" s="405"/>
      <c r="L173" s="405"/>
      <c r="M173" s="405"/>
      <c r="N173" s="405"/>
      <c r="O173" s="405"/>
      <c r="P173" s="405"/>
    </row>
    <row r="174" spans="3:16">
      <c r="C174" s="405"/>
      <c r="D174" s="414"/>
      <c r="E174" s="444"/>
      <c r="F174" s="444"/>
      <c r="G174" s="445"/>
      <c r="H174" s="443"/>
      <c r="I174" s="443"/>
      <c r="J174" s="405"/>
      <c r="K174" s="405"/>
      <c r="L174" s="405"/>
      <c r="M174" s="405"/>
      <c r="N174" s="405"/>
      <c r="O174" s="405"/>
      <c r="P174" s="405"/>
    </row>
    <row r="175" spans="3:16">
      <c r="C175" s="405"/>
      <c r="D175" s="414"/>
      <c r="E175" s="444"/>
      <c r="F175" s="444"/>
      <c r="G175" s="445"/>
      <c r="H175" s="443"/>
      <c r="I175" s="443"/>
      <c r="J175" s="405"/>
      <c r="K175" s="405"/>
      <c r="L175" s="405"/>
      <c r="M175" s="405"/>
      <c r="N175" s="405"/>
      <c r="O175" s="405"/>
      <c r="P175" s="405"/>
    </row>
    <row r="176" spans="3:16">
      <c r="C176" s="405"/>
      <c r="D176" s="414"/>
      <c r="E176" s="444"/>
      <c r="F176" s="444"/>
      <c r="G176" s="445"/>
      <c r="H176" s="443"/>
      <c r="I176" s="443"/>
      <c r="J176" s="405"/>
      <c r="K176" s="405"/>
      <c r="L176" s="405"/>
      <c r="M176" s="405"/>
      <c r="N176" s="405"/>
      <c r="O176" s="405"/>
      <c r="P176" s="405"/>
    </row>
    <row r="177" spans="3:16">
      <c r="C177" s="405"/>
      <c r="D177" s="414"/>
      <c r="E177" s="444"/>
      <c r="F177" s="444"/>
      <c r="G177" s="445"/>
      <c r="H177" s="443"/>
      <c r="I177" s="443"/>
      <c r="J177" s="405"/>
      <c r="K177" s="405"/>
      <c r="L177" s="405"/>
      <c r="M177" s="405"/>
      <c r="N177" s="405"/>
      <c r="O177" s="405"/>
      <c r="P177" s="405"/>
    </row>
    <row r="178" spans="3:16">
      <c r="C178" s="405"/>
      <c r="D178" s="414"/>
      <c r="E178" s="444"/>
      <c r="F178" s="444"/>
      <c r="G178" s="445"/>
      <c r="H178" s="443"/>
      <c r="I178" s="443"/>
      <c r="J178" s="405"/>
      <c r="K178" s="405"/>
      <c r="L178" s="405"/>
      <c r="M178" s="405"/>
      <c r="N178" s="405"/>
      <c r="O178" s="405"/>
      <c r="P178" s="405"/>
    </row>
    <row r="179" spans="3:16">
      <c r="C179" s="405"/>
      <c r="D179" s="414"/>
      <c r="E179" s="444"/>
      <c r="F179" s="444"/>
      <c r="G179" s="445"/>
      <c r="H179" s="443"/>
      <c r="I179" s="443"/>
      <c r="J179" s="405"/>
      <c r="K179" s="405"/>
      <c r="L179" s="405"/>
      <c r="M179" s="405"/>
      <c r="N179" s="405"/>
      <c r="O179" s="405"/>
      <c r="P179" s="405"/>
    </row>
    <row r="180" spans="3:16">
      <c r="C180" s="405"/>
      <c r="D180" s="414"/>
      <c r="E180" s="444"/>
      <c r="F180" s="444"/>
      <c r="G180" s="445"/>
      <c r="H180" s="443"/>
      <c r="I180" s="443"/>
      <c r="J180" s="405"/>
      <c r="K180" s="405"/>
      <c r="L180" s="405"/>
      <c r="M180" s="405"/>
      <c r="N180" s="405"/>
      <c r="O180" s="405"/>
      <c r="P180" s="405"/>
    </row>
    <row r="181" spans="3:16">
      <c r="C181" s="405"/>
      <c r="D181" s="414"/>
      <c r="E181" s="444"/>
      <c r="F181" s="444"/>
      <c r="G181" s="445"/>
      <c r="H181" s="443"/>
      <c r="I181" s="443"/>
      <c r="J181" s="405"/>
      <c r="K181" s="405"/>
      <c r="L181" s="405"/>
      <c r="M181" s="405"/>
      <c r="N181" s="405"/>
      <c r="O181" s="405"/>
      <c r="P181" s="405"/>
    </row>
    <row r="182" spans="3:16">
      <c r="C182" s="405"/>
      <c r="D182" s="414"/>
      <c r="E182" s="444"/>
      <c r="F182" s="444"/>
      <c r="G182" s="445"/>
      <c r="H182" s="443"/>
      <c r="I182" s="443"/>
      <c r="J182" s="405"/>
      <c r="K182" s="405"/>
      <c r="L182" s="405"/>
      <c r="M182" s="405"/>
      <c r="N182" s="405"/>
      <c r="O182" s="405"/>
      <c r="P182" s="405"/>
    </row>
    <row r="183" spans="3:16">
      <c r="C183" s="405"/>
      <c r="D183" s="414"/>
      <c r="E183" s="444"/>
      <c r="F183" s="444"/>
      <c r="G183" s="445"/>
      <c r="H183" s="443"/>
      <c r="I183" s="443"/>
      <c r="J183" s="405"/>
      <c r="K183" s="405"/>
      <c r="L183" s="405"/>
      <c r="M183" s="405"/>
      <c r="N183" s="405"/>
      <c r="O183" s="405"/>
      <c r="P183" s="405"/>
    </row>
    <row r="184" spans="3:16">
      <c r="C184" s="405"/>
      <c r="D184" s="414"/>
      <c r="E184" s="444"/>
      <c r="F184" s="444"/>
      <c r="G184" s="445"/>
      <c r="H184" s="443"/>
      <c r="I184" s="443"/>
      <c r="J184" s="405"/>
      <c r="K184" s="405"/>
      <c r="L184" s="405"/>
      <c r="M184" s="405"/>
      <c r="N184" s="405"/>
      <c r="O184" s="405"/>
      <c r="P184" s="405"/>
    </row>
    <row r="185" spans="3:16">
      <c r="C185" s="405"/>
      <c r="D185" s="414"/>
      <c r="E185" s="444"/>
      <c r="F185" s="444"/>
      <c r="G185" s="445"/>
      <c r="H185" s="443"/>
      <c r="I185" s="443"/>
      <c r="J185" s="405"/>
      <c r="K185" s="405"/>
      <c r="L185" s="405"/>
      <c r="M185" s="405"/>
      <c r="N185" s="405"/>
      <c r="O185" s="405"/>
      <c r="P185" s="405"/>
    </row>
    <row r="186" spans="3:16">
      <c r="C186" s="405"/>
      <c r="D186" s="414"/>
      <c r="E186" s="444"/>
      <c r="F186" s="444"/>
      <c r="G186" s="445"/>
      <c r="H186" s="443"/>
      <c r="I186" s="443"/>
      <c r="J186" s="405"/>
      <c r="K186" s="405"/>
      <c r="L186" s="405"/>
      <c r="M186" s="405"/>
      <c r="N186" s="405"/>
      <c r="O186" s="405"/>
      <c r="P186" s="405"/>
    </row>
    <row r="187" spans="3:16">
      <c r="C187" s="405"/>
      <c r="D187" s="414"/>
      <c r="E187" s="444"/>
      <c r="F187" s="444"/>
      <c r="G187" s="445"/>
      <c r="H187" s="443"/>
      <c r="I187" s="443"/>
      <c r="J187" s="405"/>
      <c r="K187" s="405"/>
      <c r="L187" s="405"/>
      <c r="M187" s="405"/>
      <c r="N187" s="405"/>
      <c r="O187" s="405"/>
      <c r="P187" s="405"/>
    </row>
    <row r="188" spans="3:16">
      <c r="C188" s="405"/>
      <c r="D188" s="414"/>
      <c r="E188" s="444"/>
      <c r="F188" s="444"/>
      <c r="G188" s="445"/>
      <c r="H188" s="443"/>
      <c r="I188" s="443"/>
      <c r="J188" s="405"/>
      <c r="K188" s="405"/>
      <c r="L188" s="405"/>
      <c r="M188" s="405"/>
      <c r="N188" s="405"/>
      <c r="O188" s="405"/>
      <c r="P188" s="405"/>
    </row>
    <row r="189" spans="3:16">
      <c r="C189" s="405"/>
      <c r="D189" s="414"/>
      <c r="E189" s="444"/>
      <c r="F189" s="444"/>
      <c r="G189" s="445"/>
      <c r="H189" s="443"/>
      <c r="I189" s="443"/>
      <c r="J189" s="405"/>
      <c r="K189" s="405"/>
      <c r="L189" s="405"/>
      <c r="M189" s="405"/>
      <c r="N189" s="405"/>
      <c r="O189" s="405"/>
      <c r="P189" s="405"/>
    </row>
    <row r="190" spans="3:16">
      <c r="C190" s="405"/>
      <c r="D190" s="414"/>
      <c r="E190" s="444"/>
      <c r="F190" s="444"/>
      <c r="G190" s="445"/>
      <c r="H190" s="443"/>
      <c r="I190" s="443"/>
      <c r="J190" s="405"/>
      <c r="K190" s="405"/>
      <c r="L190" s="405"/>
      <c r="M190" s="405"/>
      <c r="N190" s="405"/>
      <c r="O190" s="405"/>
      <c r="P190" s="405"/>
    </row>
    <row r="191" spans="3:16">
      <c r="C191" s="405"/>
      <c r="D191" s="414"/>
      <c r="E191" s="444"/>
      <c r="F191" s="444"/>
      <c r="G191" s="445"/>
      <c r="H191" s="443"/>
      <c r="I191" s="443"/>
      <c r="J191" s="405"/>
      <c r="K191" s="405"/>
      <c r="L191" s="405"/>
      <c r="M191" s="405"/>
      <c r="N191" s="405"/>
      <c r="O191" s="405"/>
      <c r="P191" s="405"/>
    </row>
    <row r="192" spans="3:16">
      <c r="C192" s="405"/>
      <c r="D192" s="414"/>
      <c r="E192" s="444"/>
      <c r="F192" s="444"/>
      <c r="G192" s="445"/>
      <c r="H192" s="443"/>
      <c r="I192" s="443"/>
      <c r="J192" s="405"/>
      <c r="K192" s="405"/>
      <c r="L192" s="405"/>
      <c r="M192" s="405"/>
      <c r="N192" s="405"/>
      <c r="O192" s="405"/>
      <c r="P192" s="405"/>
    </row>
    <row r="193" spans="3:16">
      <c r="C193" s="405"/>
      <c r="D193" s="414"/>
      <c r="E193" s="444"/>
      <c r="F193" s="444"/>
      <c r="G193" s="445"/>
      <c r="H193" s="443"/>
      <c r="I193" s="443"/>
      <c r="J193" s="405"/>
      <c r="K193" s="405"/>
      <c r="L193" s="405"/>
      <c r="M193" s="405"/>
      <c r="N193" s="405"/>
      <c r="O193" s="405"/>
      <c r="P193" s="405"/>
    </row>
    <row r="194" spans="3:16">
      <c r="C194" s="405"/>
      <c r="D194" s="414"/>
      <c r="E194" s="444"/>
      <c r="F194" s="444"/>
      <c r="G194" s="445"/>
      <c r="H194" s="443"/>
      <c r="I194" s="443"/>
      <c r="J194" s="405"/>
      <c r="K194" s="405"/>
      <c r="L194" s="405"/>
      <c r="M194" s="405"/>
      <c r="N194" s="405"/>
      <c r="O194" s="405"/>
      <c r="P194" s="405"/>
    </row>
    <row r="195" spans="3:16">
      <c r="C195" s="405"/>
      <c r="D195" s="414"/>
      <c r="E195" s="444"/>
      <c r="F195" s="444"/>
      <c r="G195" s="445"/>
      <c r="H195" s="443"/>
      <c r="I195" s="443"/>
      <c r="J195" s="405"/>
      <c r="K195" s="405"/>
      <c r="L195" s="405"/>
      <c r="M195" s="405"/>
      <c r="N195" s="405"/>
      <c r="O195" s="405"/>
      <c r="P195" s="405"/>
    </row>
    <row r="196" spans="3:16">
      <c r="C196" s="405"/>
      <c r="D196" s="414"/>
      <c r="E196" s="444"/>
      <c r="F196" s="444"/>
      <c r="G196" s="445"/>
      <c r="H196" s="443"/>
      <c r="I196" s="443"/>
      <c r="J196" s="405"/>
      <c r="K196" s="405"/>
      <c r="L196" s="405"/>
      <c r="M196" s="405"/>
      <c r="N196" s="405"/>
      <c r="O196" s="405"/>
      <c r="P196" s="405"/>
    </row>
    <row r="197" spans="3:16">
      <c r="C197" s="405"/>
      <c r="D197" s="414"/>
      <c r="E197" s="444"/>
      <c r="F197" s="444"/>
      <c r="G197" s="445"/>
      <c r="H197" s="443"/>
      <c r="I197" s="443"/>
      <c r="J197" s="405"/>
      <c r="K197" s="405"/>
      <c r="L197" s="405"/>
      <c r="M197" s="405"/>
      <c r="N197" s="405"/>
      <c r="O197" s="405"/>
      <c r="P197" s="405"/>
    </row>
    <row r="198" spans="3:16">
      <c r="C198" s="405"/>
      <c r="D198" s="414"/>
      <c r="E198" s="444"/>
      <c r="F198" s="444"/>
      <c r="G198" s="445"/>
      <c r="H198" s="443"/>
      <c r="I198" s="443"/>
      <c r="J198" s="405"/>
      <c r="K198" s="405"/>
      <c r="L198" s="405"/>
      <c r="M198" s="405"/>
      <c r="N198" s="405"/>
      <c r="O198" s="405"/>
      <c r="P198" s="405"/>
    </row>
    <row r="199" spans="3:16">
      <c r="C199" s="405"/>
      <c r="D199" s="414"/>
      <c r="E199" s="444"/>
      <c r="F199" s="444"/>
      <c r="G199" s="445"/>
      <c r="H199" s="443"/>
      <c r="I199" s="443"/>
      <c r="J199" s="405"/>
      <c r="K199" s="405"/>
      <c r="L199" s="405"/>
      <c r="M199" s="405"/>
      <c r="N199" s="405"/>
      <c r="O199" s="405"/>
      <c r="P199" s="405"/>
    </row>
    <row r="200" spans="3:16">
      <c r="C200" s="405"/>
      <c r="D200" s="414"/>
      <c r="E200" s="444"/>
      <c r="F200" s="444"/>
      <c r="G200" s="445"/>
      <c r="H200" s="443"/>
      <c r="I200" s="443"/>
      <c r="J200" s="405"/>
      <c r="K200" s="405"/>
      <c r="L200" s="405"/>
      <c r="M200" s="405"/>
      <c r="N200" s="405"/>
      <c r="O200" s="405"/>
      <c r="P200" s="405"/>
    </row>
    <row r="201" spans="3:16">
      <c r="C201" s="405"/>
      <c r="D201" s="414"/>
      <c r="E201" s="444"/>
      <c r="F201" s="444"/>
      <c r="G201" s="445"/>
      <c r="H201" s="443"/>
      <c r="I201" s="443"/>
      <c r="J201" s="405"/>
      <c r="K201" s="405"/>
      <c r="L201" s="405"/>
      <c r="M201" s="405"/>
      <c r="N201" s="405"/>
      <c r="O201" s="405"/>
      <c r="P201" s="405"/>
    </row>
    <row r="202" spans="3:16">
      <c r="C202" s="405"/>
      <c r="D202" s="414"/>
      <c r="E202" s="444"/>
      <c r="F202" s="444"/>
      <c r="G202" s="445"/>
      <c r="H202" s="443"/>
      <c r="I202" s="443"/>
      <c r="J202" s="405"/>
      <c r="K202" s="405"/>
      <c r="L202" s="405"/>
      <c r="M202" s="405"/>
      <c r="N202" s="405"/>
      <c r="O202" s="405"/>
      <c r="P202" s="405"/>
    </row>
    <row r="203" spans="3:16">
      <c r="C203" s="405"/>
      <c r="D203" s="414"/>
      <c r="E203" s="444"/>
      <c r="F203" s="444"/>
      <c r="G203" s="445"/>
      <c r="H203" s="443"/>
      <c r="I203" s="443"/>
      <c r="J203" s="405"/>
      <c r="K203" s="405"/>
      <c r="L203" s="405"/>
      <c r="M203" s="405"/>
      <c r="N203" s="405"/>
      <c r="O203" s="405"/>
      <c r="P203" s="405"/>
    </row>
    <row r="204" spans="3:16">
      <c r="C204" s="405"/>
      <c r="D204" s="414"/>
      <c r="E204" s="444"/>
      <c r="F204" s="444"/>
      <c r="G204" s="445"/>
      <c r="H204" s="443"/>
      <c r="I204" s="443"/>
      <c r="J204" s="405"/>
      <c r="K204" s="405"/>
      <c r="L204" s="405"/>
      <c r="M204" s="405"/>
      <c r="N204" s="405"/>
      <c r="O204" s="405"/>
      <c r="P204" s="405"/>
    </row>
    <row r="205" spans="3:16">
      <c r="C205" s="405"/>
      <c r="D205" s="414"/>
      <c r="E205" s="444"/>
      <c r="F205" s="444"/>
      <c r="G205" s="445"/>
      <c r="H205" s="443"/>
      <c r="I205" s="443"/>
      <c r="J205" s="405"/>
      <c r="K205" s="405"/>
      <c r="L205" s="405"/>
      <c r="M205" s="405"/>
      <c r="N205" s="405"/>
      <c r="O205" s="405"/>
      <c r="P205" s="405"/>
    </row>
    <row r="206" spans="3:16">
      <c r="C206" s="405"/>
      <c r="D206" s="414"/>
      <c r="E206" s="444"/>
      <c r="F206" s="444"/>
      <c r="G206" s="445"/>
      <c r="H206" s="443"/>
      <c r="I206" s="443"/>
      <c r="J206" s="405"/>
      <c r="K206" s="405"/>
      <c r="L206" s="405"/>
      <c r="M206" s="405"/>
      <c r="N206" s="405"/>
      <c r="O206" s="405"/>
      <c r="P206" s="405"/>
    </row>
    <row r="207" spans="3:16">
      <c r="C207" s="405"/>
      <c r="D207" s="414"/>
      <c r="E207" s="444"/>
      <c r="F207" s="444"/>
      <c r="G207" s="445"/>
      <c r="H207" s="443"/>
      <c r="I207" s="443"/>
      <c r="J207" s="405"/>
      <c r="K207" s="405"/>
      <c r="L207" s="405"/>
      <c r="M207" s="405"/>
      <c r="N207" s="405"/>
      <c r="O207" s="405"/>
      <c r="P207" s="405"/>
    </row>
    <row r="208" spans="3:16">
      <c r="C208" s="405"/>
      <c r="D208" s="414"/>
      <c r="E208" s="444"/>
      <c r="F208" s="444"/>
      <c r="G208" s="445"/>
      <c r="H208" s="443"/>
      <c r="I208" s="443"/>
      <c r="J208" s="405"/>
      <c r="K208" s="405"/>
      <c r="L208" s="405"/>
      <c r="M208" s="405"/>
      <c r="N208" s="405"/>
      <c r="O208" s="405"/>
      <c r="P208" s="405"/>
    </row>
    <row r="209" spans="3:16">
      <c r="C209" s="405"/>
      <c r="D209" s="414"/>
      <c r="E209" s="444"/>
      <c r="F209" s="444"/>
      <c r="G209" s="445"/>
      <c r="H209" s="443"/>
      <c r="I209" s="443"/>
      <c r="J209" s="405"/>
      <c r="K209" s="405"/>
      <c r="L209" s="405"/>
      <c r="M209" s="405"/>
      <c r="N209" s="405"/>
      <c r="O209" s="405"/>
      <c r="P209" s="405"/>
    </row>
    <row r="210" spans="3:16">
      <c r="C210" s="405"/>
      <c r="D210" s="414"/>
      <c r="E210" s="444"/>
      <c r="F210" s="444"/>
      <c r="G210" s="445"/>
      <c r="H210" s="443"/>
      <c r="I210" s="443"/>
      <c r="J210" s="405"/>
      <c r="K210" s="405"/>
      <c r="L210" s="405"/>
      <c r="M210" s="405"/>
      <c r="N210" s="405"/>
      <c r="O210" s="405"/>
      <c r="P210" s="405"/>
    </row>
    <row r="211" spans="3:16">
      <c r="C211" s="405"/>
      <c r="D211" s="414"/>
      <c r="E211" s="444"/>
      <c r="F211" s="444"/>
      <c r="G211" s="445"/>
      <c r="H211" s="443"/>
      <c r="I211" s="443"/>
      <c r="J211" s="405"/>
      <c r="K211" s="405"/>
      <c r="L211" s="405"/>
      <c r="M211" s="405"/>
      <c r="N211" s="405"/>
      <c r="O211" s="405"/>
      <c r="P211" s="405"/>
    </row>
    <row r="212" spans="3:16">
      <c r="C212" s="405"/>
      <c r="D212" s="414"/>
      <c r="E212" s="444"/>
      <c r="F212" s="444"/>
      <c r="G212" s="445"/>
      <c r="H212" s="443"/>
      <c r="I212" s="443"/>
      <c r="J212" s="405"/>
      <c r="K212" s="405"/>
      <c r="L212" s="405"/>
      <c r="M212" s="405"/>
      <c r="N212" s="405"/>
      <c r="O212" s="405"/>
      <c r="P212" s="405"/>
    </row>
    <row r="213" spans="3:16">
      <c r="C213" s="405"/>
      <c r="D213" s="414"/>
      <c r="E213" s="444"/>
      <c r="F213" s="444"/>
      <c r="G213" s="445"/>
      <c r="H213" s="443"/>
      <c r="I213" s="443"/>
      <c r="J213" s="405"/>
      <c r="K213" s="405"/>
      <c r="L213" s="405"/>
      <c r="M213" s="405"/>
      <c r="N213" s="405"/>
      <c r="O213" s="405"/>
      <c r="P213" s="405"/>
    </row>
    <row r="214" spans="3:16">
      <c r="C214" s="405"/>
      <c r="D214" s="414"/>
      <c r="E214" s="444"/>
      <c r="F214" s="444"/>
      <c r="G214" s="445"/>
      <c r="H214" s="443"/>
      <c r="I214" s="443"/>
      <c r="J214" s="405"/>
      <c r="K214" s="405"/>
      <c r="L214" s="405"/>
      <c r="M214" s="405"/>
      <c r="N214" s="405"/>
      <c r="O214" s="405"/>
      <c r="P214" s="405"/>
    </row>
    <row r="215" spans="3:16">
      <c r="C215" s="405"/>
      <c r="D215" s="414"/>
      <c r="E215" s="444"/>
      <c r="F215" s="444"/>
      <c r="G215" s="445"/>
      <c r="H215" s="443"/>
      <c r="I215" s="443"/>
      <c r="J215" s="405"/>
      <c r="K215" s="405"/>
      <c r="L215" s="405"/>
      <c r="M215" s="405"/>
      <c r="N215" s="405"/>
      <c r="O215" s="405"/>
      <c r="P215" s="405"/>
    </row>
    <row r="216" spans="3:16">
      <c r="C216" s="405"/>
      <c r="D216" s="414"/>
      <c r="E216" s="444"/>
      <c r="F216" s="444"/>
      <c r="G216" s="445"/>
      <c r="H216" s="443"/>
      <c r="I216" s="443"/>
      <c r="J216" s="405"/>
      <c r="K216" s="405"/>
      <c r="L216" s="405"/>
      <c r="M216" s="405"/>
      <c r="N216" s="405"/>
      <c r="O216" s="405"/>
      <c r="P216" s="405"/>
    </row>
    <row r="217" spans="3:16">
      <c r="C217" s="405"/>
      <c r="D217" s="414"/>
      <c r="E217" s="444"/>
      <c r="F217" s="444"/>
      <c r="G217" s="445"/>
      <c r="H217" s="443"/>
      <c r="I217" s="443"/>
      <c r="J217" s="405"/>
      <c r="K217" s="405"/>
      <c r="L217" s="405"/>
      <c r="M217" s="405"/>
      <c r="N217" s="405"/>
      <c r="O217" s="405"/>
      <c r="P217" s="405"/>
    </row>
    <row r="218" spans="3:16">
      <c r="C218" s="405"/>
      <c r="D218" s="414"/>
      <c r="E218" s="444"/>
      <c r="F218" s="444"/>
      <c r="G218" s="445"/>
      <c r="H218" s="443"/>
      <c r="I218" s="443"/>
      <c r="J218" s="405"/>
      <c r="K218" s="405"/>
      <c r="L218" s="405"/>
      <c r="M218" s="405"/>
      <c r="N218" s="405"/>
      <c r="O218" s="405"/>
      <c r="P218" s="405"/>
    </row>
    <row r="219" spans="3:16">
      <c r="C219" s="405"/>
      <c r="D219" s="414"/>
      <c r="E219" s="444"/>
      <c r="F219" s="444"/>
      <c r="G219" s="445"/>
      <c r="H219" s="443"/>
      <c r="I219" s="443"/>
      <c r="J219" s="405"/>
      <c r="K219" s="405"/>
      <c r="L219" s="405"/>
      <c r="M219" s="405"/>
      <c r="N219" s="405"/>
      <c r="O219" s="405"/>
      <c r="P219" s="405"/>
    </row>
    <row r="220" spans="3:16">
      <c r="C220" s="405"/>
      <c r="D220" s="414"/>
      <c r="E220" s="444"/>
      <c r="F220" s="444"/>
      <c r="G220" s="445"/>
      <c r="H220" s="443"/>
      <c r="I220" s="443"/>
      <c r="J220" s="405"/>
      <c r="K220" s="405"/>
      <c r="L220" s="405"/>
      <c r="M220" s="405"/>
      <c r="N220" s="405"/>
      <c r="O220" s="405"/>
      <c r="P220" s="405"/>
    </row>
    <row r="221" spans="3:16">
      <c r="C221" s="405"/>
      <c r="D221" s="414"/>
      <c r="E221" s="444"/>
      <c r="F221" s="444"/>
      <c r="G221" s="445"/>
      <c r="H221" s="443"/>
      <c r="I221" s="443"/>
      <c r="J221" s="405"/>
      <c r="K221" s="405"/>
      <c r="L221" s="405"/>
      <c r="M221" s="405"/>
      <c r="N221" s="405"/>
      <c r="O221" s="405"/>
      <c r="P221" s="405"/>
    </row>
    <row r="222" spans="3:16">
      <c r="C222" s="405"/>
      <c r="D222" s="414"/>
      <c r="E222" s="444"/>
      <c r="F222" s="444"/>
      <c r="G222" s="445"/>
      <c r="H222" s="443"/>
      <c r="I222" s="443"/>
      <c r="J222" s="405"/>
      <c r="K222" s="405"/>
      <c r="L222" s="405"/>
      <c r="M222" s="405"/>
      <c r="N222" s="405"/>
      <c r="O222" s="405"/>
      <c r="P222" s="405"/>
    </row>
    <row r="223" spans="3:16">
      <c r="C223" s="405"/>
      <c r="D223" s="414"/>
      <c r="E223" s="444"/>
      <c r="F223" s="444"/>
      <c r="G223" s="445"/>
      <c r="H223" s="443"/>
      <c r="I223" s="443"/>
      <c r="J223" s="405"/>
      <c r="K223" s="405"/>
      <c r="L223" s="405"/>
      <c r="M223" s="405"/>
      <c r="N223" s="405"/>
      <c r="O223" s="405"/>
      <c r="P223" s="405"/>
    </row>
    <row r="224" spans="3:16">
      <c r="C224" s="405"/>
      <c r="D224" s="414"/>
      <c r="E224" s="444"/>
      <c r="F224" s="444"/>
      <c r="G224" s="445"/>
      <c r="H224" s="443"/>
      <c r="I224" s="443"/>
      <c r="J224" s="405"/>
      <c r="K224" s="405"/>
      <c r="L224" s="405"/>
      <c r="M224" s="405"/>
      <c r="N224" s="405"/>
      <c r="O224" s="405"/>
      <c r="P224" s="405"/>
    </row>
    <row r="225" spans="3:16">
      <c r="C225" s="405"/>
      <c r="D225" s="414"/>
      <c r="E225" s="444"/>
      <c r="F225" s="444"/>
      <c r="G225" s="445"/>
      <c r="H225" s="443"/>
      <c r="I225" s="443"/>
      <c r="J225" s="405"/>
      <c r="K225" s="405"/>
      <c r="L225" s="405"/>
      <c r="M225" s="405"/>
      <c r="N225" s="405"/>
      <c r="O225" s="405"/>
      <c r="P225" s="405"/>
    </row>
    <row r="226" spans="3:16">
      <c r="C226" s="405"/>
      <c r="D226" s="414"/>
      <c r="E226" s="444"/>
      <c r="F226" s="444"/>
      <c r="G226" s="445"/>
      <c r="H226" s="443"/>
      <c r="I226" s="443"/>
      <c r="J226" s="405"/>
      <c r="K226" s="405"/>
      <c r="L226" s="405"/>
      <c r="M226" s="405"/>
      <c r="N226" s="405"/>
      <c r="O226" s="405"/>
      <c r="P226" s="405"/>
    </row>
    <row r="227" spans="3:16">
      <c r="C227" s="405"/>
      <c r="D227" s="414"/>
      <c r="E227" s="444"/>
      <c r="F227" s="444"/>
      <c r="G227" s="445"/>
      <c r="H227" s="443"/>
      <c r="I227" s="443"/>
      <c r="J227" s="405"/>
      <c r="K227" s="405"/>
      <c r="L227" s="405"/>
      <c r="M227" s="405"/>
      <c r="N227" s="405"/>
      <c r="O227" s="405"/>
      <c r="P227" s="405"/>
    </row>
    <row r="228" spans="3:16">
      <c r="C228" s="405"/>
      <c r="D228" s="414"/>
      <c r="E228" s="444"/>
      <c r="F228" s="444"/>
      <c r="G228" s="445"/>
      <c r="H228" s="443"/>
      <c r="I228" s="443"/>
      <c r="J228" s="405"/>
      <c r="K228" s="405"/>
      <c r="L228" s="405"/>
      <c r="M228" s="405"/>
      <c r="N228" s="405"/>
      <c r="O228" s="405"/>
      <c r="P228" s="405"/>
    </row>
    <row r="229" spans="3:16">
      <c r="C229" s="405"/>
      <c r="D229" s="414"/>
      <c r="E229" s="444"/>
      <c r="F229" s="444"/>
      <c r="G229" s="445"/>
      <c r="H229" s="443"/>
      <c r="I229" s="443"/>
      <c r="J229" s="405"/>
      <c r="K229" s="405"/>
      <c r="L229" s="405"/>
      <c r="M229" s="405"/>
      <c r="N229" s="405"/>
      <c r="O229" s="405"/>
      <c r="P229" s="405"/>
    </row>
    <row r="230" spans="3:16">
      <c r="C230" s="405"/>
      <c r="D230" s="414"/>
      <c r="E230" s="444"/>
      <c r="F230" s="444"/>
      <c r="G230" s="445"/>
      <c r="H230" s="443"/>
      <c r="I230" s="443"/>
      <c r="J230" s="405"/>
      <c r="K230" s="405"/>
      <c r="L230" s="405"/>
      <c r="M230" s="405"/>
      <c r="N230" s="405"/>
      <c r="O230" s="405"/>
      <c r="P230" s="405"/>
    </row>
    <row r="231" spans="3:16">
      <c r="C231" s="405"/>
      <c r="D231" s="414"/>
      <c r="E231" s="444"/>
      <c r="F231" s="444"/>
      <c r="G231" s="445"/>
      <c r="H231" s="443"/>
      <c r="I231" s="443"/>
      <c r="J231" s="405"/>
      <c r="K231" s="405"/>
      <c r="L231" s="405"/>
      <c r="M231" s="405"/>
      <c r="N231" s="405"/>
      <c r="O231" s="405"/>
      <c r="P231" s="405"/>
    </row>
    <row r="232" spans="3:16">
      <c r="C232" s="405"/>
      <c r="D232" s="414"/>
      <c r="E232" s="444"/>
      <c r="F232" s="444"/>
      <c r="G232" s="445"/>
      <c r="H232" s="443"/>
      <c r="I232" s="443"/>
      <c r="J232" s="405"/>
      <c r="K232" s="405"/>
      <c r="L232" s="405"/>
      <c r="M232" s="405"/>
      <c r="N232" s="405"/>
      <c r="O232" s="405"/>
      <c r="P232" s="405"/>
    </row>
    <row r="233" spans="3:16">
      <c r="C233" s="405"/>
      <c r="D233" s="414"/>
      <c r="E233" s="444"/>
      <c r="F233" s="444"/>
      <c r="G233" s="445"/>
      <c r="H233" s="443"/>
      <c r="I233" s="443"/>
      <c r="J233" s="405"/>
      <c r="K233" s="405"/>
      <c r="L233" s="405"/>
      <c r="M233" s="405"/>
      <c r="N233" s="405"/>
      <c r="O233" s="405"/>
      <c r="P233" s="405"/>
    </row>
    <row r="234" spans="3:16">
      <c r="C234" s="405"/>
      <c r="D234" s="414"/>
      <c r="E234" s="444"/>
      <c r="F234" s="444"/>
      <c r="G234" s="445"/>
      <c r="H234" s="443"/>
      <c r="I234" s="443"/>
      <c r="J234" s="405"/>
      <c r="K234" s="405"/>
      <c r="L234" s="405"/>
      <c r="M234" s="405"/>
      <c r="N234" s="405"/>
      <c r="O234" s="405"/>
      <c r="P234" s="405"/>
    </row>
    <row r="235" spans="3:16">
      <c r="C235" s="405"/>
      <c r="D235" s="414"/>
      <c r="E235" s="444"/>
      <c r="F235" s="444"/>
      <c r="G235" s="445"/>
      <c r="H235" s="443"/>
      <c r="I235" s="443"/>
      <c r="J235" s="405"/>
      <c r="K235" s="405"/>
      <c r="L235" s="405"/>
      <c r="M235" s="405"/>
      <c r="N235" s="405"/>
      <c r="O235" s="405"/>
      <c r="P235" s="405"/>
    </row>
    <row r="236" spans="3:16">
      <c r="C236" s="405"/>
      <c r="D236" s="414"/>
      <c r="E236" s="444"/>
      <c r="F236" s="444"/>
      <c r="G236" s="445"/>
      <c r="H236" s="443"/>
      <c r="I236" s="443"/>
      <c r="J236" s="405"/>
      <c r="K236" s="405"/>
      <c r="L236" s="405"/>
      <c r="M236" s="405"/>
      <c r="N236" s="405"/>
      <c r="O236" s="405"/>
      <c r="P236" s="405"/>
    </row>
    <row r="237" spans="3:16">
      <c r="C237" s="405"/>
      <c r="D237" s="414"/>
      <c r="E237" s="444"/>
      <c r="F237" s="444"/>
      <c r="G237" s="445"/>
      <c r="H237" s="443"/>
      <c r="I237" s="443"/>
      <c r="J237" s="405"/>
      <c r="K237" s="405"/>
      <c r="L237" s="405"/>
      <c r="M237" s="405"/>
      <c r="N237" s="405"/>
      <c r="O237" s="405"/>
      <c r="P237" s="405"/>
    </row>
    <row r="238" spans="3:16">
      <c r="C238" s="405"/>
      <c r="D238" s="414"/>
      <c r="E238" s="444"/>
      <c r="F238" s="444"/>
      <c r="G238" s="445"/>
      <c r="H238" s="443"/>
      <c r="I238" s="443"/>
      <c r="J238" s="405"/>
      <c r="K238" s="405"/>
      <c r="L238" s="405"/>
      <c r="M238" s="405"/>
      <c r="N238" s="405"/>
      <c r="O238" s="405"/>
      <c r="P238" s="405"/>
    </row>
    <row r="239" spans="3:16">
      <c r="C239" s="405"/>
      <c r="D239" s="414"/>
      <c r="E239" s="444"/>
      <c r="F239" s="444"/>
      <c r="G239" s="445"/>
      <c r="J239" s="405"/>
      <c r="K239" s="405"/>
      <c r="L239" s="405"/>
      <c r="M239" s="405"/>
      <c r="N239" s="405"/>
      <c r="O239" s="405"/>
      <c r="P239" s="405"/>
    </row>
    <row r="240" spans="3:16">
      <c r="C240" s="405"/>
      <c r="D240" s="414"/>
      <c r="E240" s="444"/>
      <c r="F240" s="444"/>
      <c r="G240" s="445"/>
      <c r="J240" s="405"/>
      <c r="K240" s="405"/>
      <c r="L240" s="405"/>
      <c r="M240" s="405"/>
      <c r="N240" s="405"/>
      <c r="O240" s="405"/>
      <c r="P240" s="405"/>
    </row>
    <row r="241" spans="3:16">
      <c r="C241" s="405"/>
      <c r="D241" s="414"/>
      <c r="E241" s="444"/>
      <c r="F241" s="444"/>
      <c r="G241" s="445"/>
      <c r="J241" s="405"/>
      <c r="K241" s="405"/>
      <c r="L241" s="405"/>
      <c r="M241" s="405"/>
      <c r="N241" s="405"/>
      <c r="O241" s="405"/>
      <c r="P241" s="405"/>
    </row>
    <row r="242" spans="3:16">
      <c r="C242" s="405"/>
      <c r="D242" s="414"/>
      <c r="E242" s="444"/>
      <c r="F242" s="444"/>
      <c r="G242" s="445"/>
      <c r="J242" s="405"/>
      <c r="K242" s="405"/>
      <c r="L242" s="405"/>
      <c r="M242" s="405"/>
      <c r="N242" s="405"/>
      <c r="O242" s="405"/>
      <c r="P242" s="405"/>
    </row>
    <row r="243" spans="3:16">
      <c r="C243" s="405"/>
      <c r="D243" s="414"/>
      <c r="E243" s="444"/>
      <c r="F243" s="444"/>
      <c r="G243" s="445"/>
      <c r="J243" s="405"/>
      <c r="K243" s="405"/>
      <c r="L243" s="405"/>
      <c r="M243" s="405"/>
      <c r="N243" s="405"/>
      <c r="O243" s="405"/>
      <c r="P243" s="405"/>
    </row>
    <row r="244" spans="3:16">
      <c r="C244" s="405"/>
      <c r="D244" s="414"/>
      <c r="E244" s="444"/>
      <c r="F244" s="444"/>
      <c r="G244" s="445"/>
      <c r="J244" s="405"/>
      <c r="K244" s="405"/>
      <c r="L244" s="405"/>
      <c r="M244" s="405"/>
      <c r="N244" s="405"/>
      <c r="O244" s="405"/>
      <c r="P244" s="405"/>
    </row>
    <row r="245" spans="3:16">
      <c r="C245" s="405"/>
      <c r="D245" s="414"/>
      <c r="E245" s="444"/>
      <c r="F245" s="444"/>
      <c r="G245" s="445"/>
      <c r="J245" s="405"/>
      <c r="K245" s="405"/>
      <c r="L245" s="405"/>
      <c r="M245" s="405"/>
      <c r="N245" s="405"/>
      <c r="O245" s="405"/>
      <c r="P245" s="405"/>
    </row>
    <row r="246" spans="3:16">
      <c r="C246" s="405"/>
      <c r="D246" s="414"/>
      <c r="E246" s="444"/>
      <c r="F246" s="444"/>
      <c r="G246" s="445"/>
      <c r="J246" s="405"/>
      <c r="K246" s="405"/>
      <c r="L246" s="405"/>
      <c r="M246" s="405"/>
      <c r="N246" s="405"/>
      <c r="O246" s="405"/>
      <c r="P246" s="405"/>
    </row>
    <row r="247" spans="3:16">
      <c r="C247" s="405"/>
      <c r="D247" s="414"/>
      <c r="E247" s="444"/>
      <c r="F247" s="444"/>
      <c r="G247" s="445"/>
      <c r="J247" s="405"/>
      <c r="K247" s="405"/>
      <c r="L247" s="405"/>
      <c r="M247" s="405"/>
      <c r="N247" s="405"/>
      <c r="O247" s="405"/>
      <c r="P247" s="405"/>
    </row>
    <row r="248" spans="3:16">
      <c r="C248" s="405"/>
      <c r="D248" s="414"/>
      <c r="E248" s="444"/>
      <c r="F248" s="444"/>
      <c r="G248" s="445"/>
      <c r="J248" s="405"/>
      <c r="K248" s="405"/>
      <c r="L248" s="405"/>
      <c r="M248" s="405"/>
      <c r="N248" s="405"/>
      <c r="O248" s="405"/>
      <c r="P248" s="405"/>
    </row>
    <row r="249" spans="3:16">
      <c r="C249" s="405"/>
      <c r="D249" s="414"/>
      <c r="E249" s="444"/>
      <c r="F249" s="444"/>
      <c r="G249" s="445"/>
      <c r="J249" s="405"/>
      <c r="K249" s="405"/>
      <c r="L249" s="405"/>
      <c r="M249" s="405"/>
      <c r="N249" s="405"/>
      <c r="O249" s="405"/>
      <c r="P249" s="405"/>
    </row>
    <row r="250" spans="3:16">
      <c r="C250" s="405"/>
      <c r="D250" s="414"/>
      <c r="E250" s="444"/>
      <c r="F250" s="444"/>
      <c r="G250" s="445"/>
      <c r="J250" s="405"/>
      <c r="K250" s="405"/>
      <c r="L250" s="405"/>
      <c r="M250" s="405"/>
      <c r="N250" s="405"/>
      <c r="O250" s="405"/>
      <c r="P250" s="405"/>
    </row>
    <row r="251" spans="3:16">
      <c r="C251" s="405"/>
      <c r="D251" s="414"/>
      <c r="E251" s="444"/>
      <c r="F251" s="444"/>
      <c r="G251" s="445"/>
      <c r="J251" s="405"/>
      <c r="K251" s="405"/>
      <c r="L251" s="405"/>
      <c r="M251" s="405"/>
      <c r="N251" s="405"/>
      <c r="O251" s="405"/>
      <c r="P251" s="405"/>
    </row>
    <row r="252" spans="3:16">
      <c r="C252" s="405"/>
      <c r="D252" s="414"/>
      <c r="E252" s="444"/>
      <c r="F252" s="444"/>
      <c r="G252" s="445"/>
      <c r="J252" s="405"/>
      <c r="K252" s="405"/>
      <c r="L252" s="405"/>
      <c r="M252" s="405"/>
      <c r="N252" s="405"/>
      <c r="O252" s="405"/>
      <c r="P252" s="405"/>
    </row>
    <row r="253" spans="3:16">
      <c r="C253" s="405"/>
      <c r="D253" s="414"/>
      <c r="E253" s="444"/>
      <c r="F253" s="444"/>
      <c r="G253" s="445"/>
      <c r="J253" s="405"/>
      <c r="K253" s="405"/>
      <c r="L253" s="405"/>
      <c r="M253" s="405"/>
      <c r="N253" s="405"/>
      <c r="O253" s="405"/>
      <c r="P253" s="405"/>
    </row>
    <row r="254" spans="3:16">
      <c r="C254" s="405"/>
      <c r="D254" s="414"/>
      <c r="E254" s="444"/>
      <c r="F254" s="444"/>
      <c r="G254" s="445"/>
      <c r="J254" s="405"/>
      <c r="K254" s="405"/>
      <c r="L254" s="405"/>
      <c r="M254" s="405"/>
      <c r="N254" s="405"/>
      <c r="O254" s="405"/>
      <c r="P254" s="405"/>
    </row>
    <row r="255" spans="3:16">
      <c r="C255" s="405"/>
      <c r="D255" s="414"/>
      <c r="E255" s="444"/>
      <c r="F255" s="444"/>
      <c r="G255" s="445"/>
      <c r="J255" s="405"/>
      <c r="K255" s="405"/>
      <c r="L255" s="405"/>
      <c r="M255" s="405"/>
      <c r="N255" s="405"/>
      <c r="O255" s="405"/>
      <c r="P255" s="405"/>
    </row>
    <row r="256" spans="3:16">
      <c r="C256" s="405"/>
      <c r="D256" s="414"/>
      <c r="E256" s="444"/>
      <c r="F256" s="444"/>
      <c r="G256" s="445"/>
      <c r="J256" s="405"/>
      <c r="K256" s="405"/>
      <c r="L256" s="405"/>
      <c r="M256" s="405"/>
      <c r="N256" s="405"/>
      <c r="O256" s="405"/>
      <c r="P256" s="405"/>
    </row>
    <row r="257" spans="3:16">
      <c r="C257" s="405"/>
      <c r="D257" s="414"/>
      <c r="E257" s="444"/>
      <c r="F257" s="444"/>
      <c r="G257" s="445"/>
      <c r="J257" s="405"/>
      <c r="K257" s="405"/>
      <c r="L257" s="405"/>
      <c r="M257" s="405"/>
      <c r="N257" s="405"/>
      <c r="O257" s="405"/>
      <c r="P257" s="405"/>
    </row>
    <row r="258" spans="3:16">
      <c r="C258" s="405"/>
      <c r="D258" s="414"/>
      <c r="E258" s="444"/>
      <c r="F258" s="444"/>
      <c r="G258" s="445"/>
      <c r="J258" s="405"/>
      <c r="K258" s="405"/>
      <c r="L258" s="405"/>
      <c r="M258" s="405"/>
      <c r="N258" s="405"/>
      <c r="O258" s="405"/>
      <c r="P258" s="405"/>
    </row>
    <row r="259" spans="3:16">
      <c r="C259" s="405"/>
      <c r="D259" s="414"/>
      <c r="E259" s="444"/>
      <c r="F259" s="444"/>
      <c r="G259" s="445"/>
      <c r="J259" s="405"/>
      <c r="K259" s="405"/>
      <c r="L259" s="405"/>
      <c r="M259" s="405"/>
      <c r="N259" s="405"/>
      <c r="O259" s="405"/>
      <c r="P259" s="405"/>
    </row>
    <row r="260" spans="3:16">
      <c r="C260" s="405"/>
      <c r="D260" s="414"/>
      <c r="E260" s="444"/>
      <c r="F260" s="444"/>
      <c r="G260" s="445"/>
      <c r="J260" s="405"/>
      <c r="K260" s="405"/>
      <c r="L260" s="405"/>
      <c r="M260" s="405"/>
      <c r="N260" s="405"/>
      <c r="O260" s="405"/>
      <c r="P260" s="405"/>
    </row>
    <row r="261" spans="3:16">
      <c r="C261" s="405"/>
      <c r="D261" s="414"/>
      <c r="E261" s="444"/>
      <c r="F261" s="444"/>
      <c r="G261" s="445"/>
      <c r="J261" s="405"/>
      <c r="K261" s="405"/>
      <c r="L261" s="405"/>
      <c r="M261" s="405"/>
      <c r="N261" s="405"/>
      <c r="O261" s="405"/>
      <c r="P261" s="405"/>
    </row>
    <row r="262" spans="3:16">
      <c r="C262" s="405"/>
      <c r="D262" s="414"/>
      <c r="E262" s="444"/>
      <c r="F262" s="444"/>
      <c r="G262" s="445"/>
      <c r="J262" s="405"/>
      <c r="K262" s="405"/>
      <c r="L262" s="405"/>
      <c r="M262" s="405"/>
      <c r="N262" s="405"/>
      <c r="O262" s="405"/>
      <c r="P262" s="405"/>
    </row>
    <row r="263" spans="3:16">
      <c r="C263" s="405"/>
      <c r="D263" s="414"/>
      <c r="E263" s="444"/>
      <c r="F263" s="444"/>
      <c r="G263" s="445"/>
      <c r="J263" s="405"/>
      <c r="K263" s="405"/>
      <c r="L263" s="405"/>
      <c r="M263" s="405"/>
      <c r="N263" s="405"/>
      <c r="O263" s="405"/>
      <c r="P263" s="405"/>
    </row>
    <row r="264" spans="3:16">
      <c r="C264" s="405"/>
      <c r="D264" s="414"/>
      <c r="E264" s="444"/>
      <c r="F264" s="444"/>
      <c r="G264" s="445"/>
      <c r="J264" s="405"/>
      <c r="K264" s="405"/>
      <c r="L264" s="405"/>
      <c r="M264" s="405"/>
      <c r="N264" s="405"/>
      <c r="O264" s="405"/>
      <c r="P264" s="405"/>
    </row>
    <row r="265" spans="3:16">
      <c r="C265" s="405"/>
      <c r="D265" s="414"/>
      <c r="E265" s="444"/>
      <c r="F265" s="444"/>
      <c r="G265" s="445"/>
      <c r="J265" s="405"/>
      <c r="K265" s="405"/>
      <c r="L265" s="405"/>
      <c r="M265" s="405"/>
      <c r="N265" s="405"/>
      <c r="O265" s="405"/>
      <c r="P265" s="405"/>
    </row>
    <row r="266" spans="3:16">
      <c r="C266" s="405"/>
      <c r="D266" s="414"/>
      <c r="E266" s="444"/>
      <c r="F266" s="444"/>
      <c r="G266" s="445"/>
      <c r="J266" s="405"/>
      <c r="K266" s="405"/>
      <c r="L266" s="405"/>
      <c r="M266" s="405"/>
      <c r="N266" s="405"/>
      <c r="O266" s="405"/>
      <c r="P266" s="405"/>
    </row>
    <row r="267" spans="3:16">
      <c r="C267" s="405"/>
      <c r="D267" s="414"/>
      <c r="E267" s="444"/>
      <c r="F267" s="444"/>
      <c r="G267" s="445"/>
      <c r="J267" s="405"/>
      <c r="K267" s="405"/>
      <c r="L267" s="405"/>
      <c r="M267" s="405"/>
      <c r="N267" s="405"/>
      <c r="O267" s="405"/>
      <c r="P267" s="405"/>
    </row>
    <row r="268" spans="3:16">
      <c r="C268" s="405"/>
      <c r="D268" s="414"/>
      <c r="E268" s="444"/>
      <c r="F268" s="444"/>
      <c r="G268" s="445"/>
      <c r="J268" s="405"/>
      <c r="K268" s="405"/>
      <c r="L268" s="405"/>
      <c r="M268" s="405"/>
      <c r="N268" s="405"/>
      <c r="O268" s="405"/>
      <c r="P268" s="405"/>
    </row>
    <row r="269" spans="3:16">
      <c r="C269" s="405"/>
      <c r="D269" s="414"/>
      <c r="E269" s="444"/>
      <c r="F269" s="444"/>
      <c r="G269" s="445"/>
      <c r="J269" s="405"/>
      <c r="K269" s="405"/>
      <c r="L269" s="405"/>
      <c r="M269" s="405"/>
      <c r="N269" s="405"/>
      <c r="O269" s="405"/>
      <c r="P269" s="405"/>
    </row>
    <row r="270" spans="3:16">
      <c r="C270" s="405"/>
      <c r="D270" s="414"/>
      <c r="E270" s="444"/>
      <c r="F270" s="444"/>
      <c r="G270" s="445"/>
      <c r="J270" s="405"/>
      <c r="K270" s="405"/>
      <c r="L270" s="405"/>
      <c r="M270" s="405"/>
      <c r="N270" s="405"/>
      <c r="O270" s="405"/>
      <c r="P270" s="405"/>
    </row>
    <row r="271" spans="3:16">
      <c r="C271" s="405"/>
      <c r="D271" s="414"/>
      <c r="E271" s="444"/>
      <c r="F271" s="444"/>
      <c r="G271" s="445"/>
      <c r="J271" s="405"/>
      <c r="K271" s="405"/>
      <c r="L271" s="405"/>
      <c r="M271" s="405"/>
      <c r="N271" s="405"/>
      <c r="O271" s="405"/>
      <c r="P271" s="405"/>
    </row>
    <row r="272" spans="3:16">
      <c r="C272" s="405"/>
      <c r="D272" s="414"/>
      <c r="E272" s="444"/>
      <c r="F272" s="444"/>
      <c r="G272" s="445"/>
      <c r="J272" s="405"/>
      <c r="K272" s="405"/>
      <c r="L272" s="405"/>
      <c r="M272" s="405"/>
      <c r="N272" s="405"/>
      <c r="O272" s="405"/>
      <c r="P272" s="405"/>
    </row>
    <row r="273" spans="3:16">
      <c r="C273" s="405"/>
      <c r="D273" s="414"/>
      <c r="E273" s="444"/>
      <c r="F273" s="444"/>
      <c r="G273" s="445"/>
      <c r="J273" s="405"/>
      <c r="K273" s="405"/>
      <c r="L273" s="405"/>
      <c r="M273" s="405"/>
      <c r="N273" s="405"/>
      <c r="O273" s="405"/>
      <c r="P273" s="405"/>
    </row>
    <row r="274" spans="3:16">
      <c r="C274" s="405"/>
      <c r="D274" s="414"/>
      <c r="E274" s="444"/>
      <c r="F274" s="444"/>
      <c r="G274" s="445"/>
      <c r="J274" s="405"/>
      <c r="K274" s="405"/>
      <c r="L274" s="405"/>
      <c r="M274" s="405"/>
      <c r="N274" s="405"/>
      <c r="O274" s="405"/>
      <c r="P274" s="405"/>
    </row>
    <row r="275" spans="3:16">
      <c r="C275" s="405"/>
      <c r="D275" s="414"/>
      <c r="E275" s="444"/>
      <c r="F275" s="444"/>
      <c r="G275" s="445"/>
      <c r="J275" s="405"/>
      <c r="K275" s="405"/>
      <c r="L275" s="405"/>
      <c r="M275" s="405"/>
      <c r="N275" s="405"/>
      <c r="O275" s="405"/>
      <c r="P275" s="405"/>
    </row>
    <row r="276" spans="3:16">
      <c r="C276" s="405"/>
      <c r="D276" s="414"/>
      <c r="E276" s="444"/>
      <c r="F276" s="444"/>
      <c r="G276" s="445"/>
      <c r="J276" s="405"/>
      <c r="K276" s="405"/>
      <c r="L276" s="405"/>
      <c r="M276" s="405"/>
      <c r="N276" s="405"/>
      <c r="O276" s="405"/>
      <c r="P276" s="405"/>
    </row>
    <row r="277" spans="3:16">
      <c r="C277" s="405"/>
      <c r="D277" s="414"/>
      <c r="E277" s="444"/>
      <c r="F277" s="444"/>
      <c r="G277" s="445"/>
      <c r="J277" s="405"/>
      <c r="K277" s="405"/>
      <c r="L277" s="405"/>
      <c r="M277" s="405"/>
      <c r="N277" s="405"/>
      <c r="O277" s="405"/>
      <c r="P277" s="405"/>
    </row>
    <row r="278" spans="3:16">
      <c r="C278" s="405"/>
      <c r="D278" s="414"/>
      <c r="E278" s="444"/>
      <c r="F278" s="444"/>
      <c r="G278" s="445"/>
      <c r="J278" s="405"/>
      <c r="K278" s="405"/>
      <c r="L278" s="405"/>
      <c r="M278" s="405"/>
      <c r="N278" s="405"/>
      <c r="O278" s="405"/>
      <c r="P278" s="405"/>
    </row>
    <row r="279" spans="3:16">
      <c r="C279" s="405"/>
      <c r="D279" s="414"/>
      <c r="E279" s="444"/>
      <c r="F279" s="444"/>
      <c r="G279" s="445"/>
      <c r="J279" s="405"/>
      <c r="K279" s="405"/>
      <c r="L279" s="405"/>
      <c r="M279" s="405"/>
      <c r="N279" s="405"/>
      <c r="O279" s="405"/>
      <c r="P279" s="405"/>
    </row>
    <row r="280" spans="3:16">
      <c r="C280" s="405"/>
      <c r="D280" s="414"/>
      <c r="E280" s="444"/>
      <c r="F280" s="444"/>
      <c r="G280" s="445"/>
      <c r="J280" s="405"/>
      <c r="K280" s="405"/>
      <c r="L280" s="405"/>
      <c r="M280" s="405"/>
      <c r="N280" s="405"/>
      <c r="O280" s="405"/>
      <c r="P280" s="405"/>
    </row>
    <row r="281" spans="3:16">
      <c r="C281" s="405"/>
      <c r="D281" s="414"/>
      <c r="E281" s="444"/>
      <c r="F281" s="444"/>
      <c r="G281" s="445"/>
      <c r="J281" s="405"/>
      <c r="K281" s="405"/>
      <c r="L281" s="405"/>
      <c r="M281" s="405"/>
      <c r="N281" s="405"/>
      <c r="O281" s="405"/>
      <c r="P281" s="405"/>
    </row>
    <row r="282" spans="3:16">
      <c r="C282" s="405"/>
      <c r="D282" s="414"/>
      <c r="E282" s="444"/>
      <c r="F282" s="444"/>
      <c r="G282" s="445"/>
      <c r="J282" s="405"/>
      <c r="K282" s="405"/>
      <c r="L282" s="405"/>
      <c r="M282" s="405"/>
      <c r="N282" s="405"/>
      <c r="O282" s="405"/>
      <c r="P282" s="405"/>
    </row>
    <row r="283" spans="3:16">
      <c r="C283" s="405"/>
      <c r="D283" s="414"/>
      <c r="E283" s="444"/>
      <c r="F283" s="444"/>
      <c r="G283" s="445"/>
      <c r="J283" s="405"/>
      <c r="K283" s="405"/>
      <c r="L283" s="405"/>
      <c r="M283" s="405"/>
      <c r="N283" s="405"/>
      <c r="O283" s="405"/>
      <c r="P283" s="405"/>
    </row>
    <row r="284" spans="3:16">
      <c r="C284" s="405"/>
      <c r="D284" s="414"/>
      <c r="E284" s="444"/>
      <c r="F284" s="444"/>
      <c r="G284" s="445"/>
      <c r="J284" s="405"/>
      <c r="K284" s="405"/>
      <c r="L284" s="405"/>
      <c r="M284" s="405"/>
      <c r="N284" s="405"/>
      <c r="O284" s="405"/>
      <c r="P284" s="405"/>
    </row>
    <row r="285" spans="3:16">
      <c r="C285" s="405"/>
      <c r="D285" s="414"/>
      <c r="E285" s="444"/>
      <c r="F285" s="444"/>
      <c r="G285" s="445"/>
      <c r="J285" s="405"/>
      <c r="K285" s="405"/>
      <c r="L285" s="405"/>
      <c r="M285" s="405"/>
      <c r="N285" s="405"/>
      <c r="O285" s="405"/>
      <c r="P285" s="405"/>
    </row>
    <row r="286" spans="3:16">
      <c r="C286" s="405"/>
      <c r="D286" s="414"/>
      <c r="E286" s="444"/>
      <c r="F286" s="444"/>
      <c r="G286" s="445"/>
      <c r="J286" s="405"/>
      <c r="K286" s="405"/>
      <c r="L286" s="405"/>
      <c r="M286" s="405"/>
      <c r="N286" s="405"/>
      <c r="O286" s="405"/>
      <c r="P286" s="405"/>
    </row>
    <row r="287" spans="3:16">
      <c r="C287" s="405"/>
      <c r="D287" s="414"/>
      <c r="E287" s="444"/>
      <c r="F287" s="444"/>
      <c r="G287" s="445"/>
      <c r="J287" s="405"/>
      <c r="K287" s="405"/>
      <c r="L287" s="405"/>
      <c r="M287" s="405"/>
      <c r="N287" s="405"/>
      <c r="O287" s="405"/>
      <c r="P287" s="405"/>
    </row>
    <row r="288" spans="3:16">
      <c r="C288" s="405"/>
      <c r="D288" s="414"/>
      <c r="E288" s="444"/>
      <c r="F288" s="444"/>
      <c r="G288" s="445"/>
      <c r="J288" s="405"/>
      <c r="K288" s="405"/>
      <c r="L288" s="405"/>
      <c r="M288" s="405"/>
      <c r="N288" s="405"/>
      <c r="O288" s="405"/>
      <c r="P288" s="405"/>
    </row>
    <row r="289" spans="3:16">
      <c r="C289" s="405"/>
      <c r="D289" s="414"/>
      <c r="E289" s="444"/>
      <c r="F289" s="444"/>
      <c r="G289" s="445"/>
      <c r="J289" s="405"/>
      <c r="K289" s="405"/>
      <c r="L289" s="405"/>
      <c r="M289" s="405"/>
      <c r="N289" s="405"/>
      <c r="O289" s="405"/>
      <c r="P289" s="405"/>
    </row>
    <row r="290" spans="3:16">
      <c r="C290" s="405"/>
      <c r="D290" s="414"/>
      <c r="E290" s="444"/>
      <c r="F290" s="444"/>
      <c r="G290" s="445"/>
      <c r="J290" s="405"/>
      <c r="K290" s="405"/>
      <c r="L290" s="405"/>
      <c r="M290" s="405"/>
      <c r="N290" s="405"/>
      <c r="O290" s="405"/>
      <c r="P290" s="405"/>
    </row>
    <row r="291" spans="3:16">
      <c r="C291" s="405"/>
      <c r="D291" s="414"/>
      <c r="E291" s="444"/>
      <c r="F291" s="444"/>
      <c r="G291" s="445"/>
      <c r="J291" s="405"/>
      <c r="K291" s="405"/>
      <c r="L291" s="405"/>
      <c r="M291" s="405"/>
      <c r="N291" s="405"/>
      <c r="O291" s="405"/>
      <c r="P291" s="405"/>
    </row>
    <row r="292" spans="3:16">
      <c r="C292" s="405"/>
      <c r="D292" s="414"/>
      <c r="E292" s="444"/>
      <c r="F292" s="444"/>
      <c r="G292" s="445"/>
      <c r="J292" s="405"/>
      <c r="K292" s="405"/>
      <c r="L292" s="405"/>
      <c r="M292" s="405"/>
      <c r="N292" s="405"/>
      <c r="O292" s="405"/>
      <c r="P292" s="405"/>
    </row>
    <row r="293" spans="3:16">
      <c r="C293" s="405"/>
      <c r="D293" s="414"/>
      <c r="E293" s="444"/>
      <c r="F293" s="444"/>
      <c r="G293" s="445"/>
      <c r="J293" s="405"/>
      <c r="K293" s="405"/>
      <c r="L293" s="405"/>
      <c r="M293" s="405"/>
      <c r="N293" s="405"/>
      <c r="O293" s="405"/>
      <c r="P293" s="405"/>
    </row>
    <row r="294" spans="3:16">
      <c r="C294" s="405"/>
      <c r="D294" s="414"/>
      <c r="E294" s="444"/>
      <c r="F294" s="444"/>
      <c r="G294" s="445"/>
      <c r="J294" s="405"/>
      <c r="K294" s="405"/>
      <c r="L294" s="405"/>
      <c r="M294" s="405"/>
      <c r="N294" s="405"/>
      <c r="O294" s="405"/>
      <c r="P294" s="405"/>
    </row>
    <row r="295" spans="3:16">
      <c r="C295" s="405"/>
      <c r="D295" s="414"/>
      <c r="E295" s="444"/>
      <c r="F295" s="444"/>
      <c r="G295" s="445"/>
      <c r="J295" s="405"/>
      <c r="K295" s="405"/>
      <c r="L295" s="405"/>
      <c r="M295" s="405"/>
      <c r="N295" s="405"/>
      <c r="O295" s="405"/>
      <c r="P295" s="405"/>
    </row>
    <row r="296" spans="3:16">
      <c r="C296" s="405"/>
      <c r="D296" s="414"/>
      <c r="E296" s="444"/>
      <c r="F296" s="444"/>
      <c r="G296" s="445"/>
      <c r="J296" s="405"/>
      <c r="K296" s="405"/>
      <c r="L296" s="405"/>
      <c r="M296" s="405"/>
      <c r="N296" s="405"/>
      <c r="O296" s="405"/>
      <c r="P296" s="405"/>
    </row>
    <row r="297" spans="3:16">
      <c r="C297" s="405"/>
      <c r="D297" s="414"/>
      <c r="E297" s="444"/>
      <c r="F297" s="444"/>
      <c r="G297" s="445"/>
      <c r="J297" s="405"/>
      <c r="K297" s="405"/>
      <c r="L297" s="405"/>
      <c r="M297" s="405"/>
      <c r="N297" s="405"/>
      <c r="O297" s="405"/>
      <c r="P297" s="405"/>
    </row>
    <row r="298" spans="3:16">
      <c r="C298" s="405"/>
      <c r="D298" s="414"/>
      <c r="E298" s="444"/>
      <c r="F298" s="444"/>
      <c r="G298" s="445"/>
      <c r="J298" s="405"/>
      <c r="K298" s="405"/>
      <c r="L298" s="405"/>
      <c r="M298" s="405"/>
      <c r="N298" s="405"/>
      <c r="O298" s="405"/>
      <c r="P298" s="405"/>
    </row>
    <row r="299" spans="3:16">
      <c r="C299" s="405"/>
      <c r="D299" s="414"/>
      <c r="E299" s="444"/>
      <c r="F299" s="444"/>
      <c r="G299" s="445"/>
      <c r="J299" s="405"/>
      <c r="K299" s="405"/>
      <c r="L299" s="405"/>
      <c r="M299" s="405"/>
      <c r="N299" s="405"/>
      <c r="O299" s="405"/>
      <c r="P299" s="405"/>
    </row>
    <row r="300" spans="3:16">
      <c r="C300" s="405"/>
      <c r="D300" s="414"/>
      <c r="E300" s="444"/>
      <c r="F300" s="444"/>
      <c r="G300" s="445"/>
      <c r="J300" s="405"/>
      <c r="K300" s="405"/>
      <c r="L300" s="405"/>
      <c r="M300" s="405"/>
      <c r="N300" s="405"/>
      <c r="O300" s="405"/>
      <c r="P300" s="405"/>
    </row>
    <row r="301" spans="3:16">
      <c r="C301" s="405"/>
      <c r="D301" s="414"/>
      <c r="E301" s="444"/>
      <c r="F301" s="444"/>
      <c r="G301" s="445"/>
      <c r="J301" s="405"/>
      <c r="K301" s="405"/>
      <c r="L301" s="405"/>
      <c r="M301" s="405"/>
      <c r="N301" s="405"/>
      <c r="O301" s="405"/>
      <c r="P301" s="405"/>
    </row>
    <row r="302" spans="3:16">
      <c r="C302" s="405"/>
      <c r="D302" s="414"/>
      <c r="E302" s="444"/>
      <c r="F302" s="444"/>
      <c r="G302" s="445"/>
      <c r="J302" s="405"/>
      <c r="K302" s="405"/>
      <c r="L302" s="405"/>
      <c r="M302" s="405"/>
      <c r="N302" s="405"/>
      <c r="O302" s="405"/>
      <c r="P302" s="405"/>
    </row>
    <row r="303" spans="3:16">
      <c r="C303" s="405"/>
      <c r="D303" s="414"/>
      <c r="E303" s="444"/>
      <c r="F303" s="444"/>
      <c r="G303" s="445"/>
      <c r="J303" s="405"/>
      <c r="K303" s="405"/>
      <c r="L303" s="405"/>
      <c r="M303" s="405"/>
      <c r="N303" s="405"/>
      <c r="O303" s="405"/>
      <c r="P303" s="405"/>
    </row>
    <row r="304" spans="3:16">
      <c r="C304" s="405"/>
      <c r="D304" s="414"/>
      <c r="E304" s="444"/>
      <c r="F304" s="444"/>
      <c r="G304" s="445"/>
      <c r="J304" s="405"/>
      <c r="K304" s="405"/>
      <c r="L304" s="405"/>
      <c r="M304" s="405"/>
      <c r="N304" s="405"/>
      <c r="O304" s="405"/>
      <c r="P304" s="405"/>
    </row>
    <row r="305" spans="3:16">
      <c r="C305" s="405"/>
      <c r="D305" s="414"/>
      <c r="E305" s="444"/>
      <c r="F305" s="444"/>
      <c r="G305" s="445"/>
      <c r="J305" s="405"/>
      <c r="K305" s="405"/>
      <c r="L305" s="405"/>
      <c r="M305" s="405"/>
      <c r="N305" s="405"/>
      <c r="O305" s="405"/>
      <c r="P305" s="405"/>
    </row>
    <row r="306" spans="3:16">
      <c r="C306" s="405"/>
      <c r="D306" s="414"/>
      <c r="E306" s="444"/>
      <c r="F306" s="444"/>
      <c r="G306" s="445"/>
      <c r="J306" s="405"/>
      <c r="K306" s="405"/>
      <c r="L306" s="405"/>
      <c r="M306" s="405"/>
      <c r="N306" s="405"/>
      <c r="O306" s="405"/>
      <c r="P306" s="405"/>
    </row>
    <row r="307" spans="3:16">
      <c r="C307" s="405"/>
      <c r="D307" s="414"/>
      <c r="E307" s="444"/>
      <c r="F307" s="444"/>
      <c r="G307" s="445"/>
      <c r="J307" s="405"/>
      <c r="K307" s="405"/>
      <c r="L307" s="405"/>
      <c r="M307" s="405"/>
      <c r="N307" s="405"/>
      <c r="O307" s="405"/>
      <c r="P307" s="405"/>
    </row>
    <row r="308" spans="3:16">
      <c r="C308" s="405"/>
      <c r="D308" s="414"/>
      <c r="E308" s="444"/>
      <c r="F308" s="444"/>
      <c r="G308" s="445"/>
      <c r="J308" s="405"/>
      <c r="K308" s="405"/>
      <c r="L308" s="405"/>
      <c r="M308" s="405"/>
      <c r="N308" s="405"/>
      <c r="O308" s="405"/>
      <c r="P308" s="405"/>
    </row>
    <row r="309" spans="3:16">
      <c r="C309" s="405"/>
      <c r="D309" s="414"/>
      <c r="E309" s="444"/>
      <c r="F309" s="444"/>
      <c r="G309" s="445"/>
      <c r="J309" s="405"/>
      <c r="K309" s="405"/>
      <c r="L309" s="405"/>
      <c r="M309" s="405"/>
      <c r="N309" s="405"/>
      <c r="O309" s="405"/>
      <c r="P309" s="405"/>
    </row>
    <row r="310" spans="3:16">
      <c r="C310" s="405"/>
      <c r="D310" s="414"/>
      <c r="E310" s="444"/>
      <c r="F310" s="444"/>
      <c r="G310" s="445"/>
      <c r="J310" s="405"/>
      <c r="K310" s="405"/>
      <c r="L310" s="405"/>
      <c r="M310" s="405"/>
      <c r="N310" s="405"/>
      <c r="O310" s="405"/>
      <c r="P310" s="405"/>
    </row>
    <row r="311" spans="3:16">
      <c r="C311" s="405"/>
      <c r="D311" s="414"/>
      <c r="E311" s="444"/>
      <c r="F311" s="444"/>
      <c r="G311" s="445"/>
      <c r="J311" s="405"/>
      <c r="K311" s="405"/>
      <c r="L311" s="405"/>
      <c r="M311" s="405"/>
      <c r="N311" s="405"/>
      <c r="O311" s="405"/>
      <c r="P311" s="405"/>
    </row>
    <row r="312" spans="3:16">
      <c r="C312" s="405"/>
      <c r="D312" s="414"/>
      <c r="E312" s="444"/>
      <c r="F312" s="444"/>
      <c r="G312" s="445"/>
      <c r="J312" s="405"/>
      <c r="K312" s="405"/>
      <c r="L312" s="405"/>
      <c r="M312" s="405"/>
      <c r="N312" s="405"/>
      <c r="O312" s="405"/>
      <c r="P312" s="405"/>
    </row>
    <row r="313" spans="3:16">
      <c r="C313" s="405"/>
      <c r="D313" s="414"/>
      <c r="E313" s="444"/>
      <c r="F313" s="444"/>
      <c r="G313" s="445"/>
      <c r="J313" s="405"/>
      <c r="K313" s="405"/>
      <c r="L313" s="405"/>
      <c r="M313" s="405"/>
      <c r="N313" s="405"/>
      <c r="O313" s="405"/>
      <c r="P313" s="405"/>
    </row>
    <row r="314" spans="3:16">
      <c r="C314" s="405"/>
      <c r="D314" s="414"/>
      <c r="E314" s="444"/>
      <c r="F314" s="444"/>
      <c r="G314" s="445"/>
      <c r="J314" s="405"/>
      <c r="K314" s="405"/>
      <c r="L314" s="405"/>
      <c r="M314" s="405"/>
      <c r="N314" s="405"/>
      <c r="O314" s="405"/>
      <c r="P314" s="405"/>
    </row>
    <row r="315" spans="3:16">
      <c r="C315" s="405"/>
      <c r="D315" s="414"/>
      <c r="E315" s="444"/>
      <c r="F315" s="444"/>
      <c r="G315" s="445"/>
      <c r="J315" s="405"/>
      <c r="K315" s="405"/>
      <c r="L315" s="405"/>
      <c r="M315" s="405"/>
      <c r="N315" s="405"/>
      <c r="O315" s="405"/>
      <c r="P315" s="405"/>
    </row>
    <row r="316" spans="3:16">
      <c r="C316" s="405"/>
      <c r="D316" s="414"/>
      <c r="E316" s="444"/>
      <c r="F316" s="444"/>
      <c r="G316" s="445"/>
      <c r="J316" s="405"/>
      <c r="K316" s="405"/>
      <c r="L316" s="405"/>
      <c r="M316" s="405"/>
      <c r="N316" s="405"/>
      <c r="O316" s="405"/>
      <c r="P316" s="405"/>
    </row>
    <row r="317" spans="3:16">
      <c r="C317" s="405"/>
      <c r="D317" s="414"/>
      <c r="E317" s="444"/>
      <c r="F317" s="444"/>
      <c r="G317" s="445"/>
      <c r="J317" s="405"/>
      <c r="K317" s="405"/>
      <c r="L317" s="405"/>
      <c r="M317" s="405"/>
      <c r="N317" s="405"/>
      <c r="O317" s="405"/>
      <c r="P317" s="405"/>
    </row>
    <row r="318" spans="3:16">
      <c r="C318" s="405"/>
      <c r="D318" s="414"/>
      <c r="E318" s="444"/>
      <c r="F318" s="444"/>
      <c r="G318" s="445"/>
      <c r="J318" s="405"/>
      <c r="K318" s="405"/>
      <c r="L318" s="405"/>
      <c r="M318" s="405"/>
      <c r="N318" s="405"/>
      <c r="O318" s="405"/>
      <c r="P318" s="405"/>
    </row>
    <row r="319" spans="3:16">
      <c r="C319" s="405"/>
      <c r="D319" s="414"/>
      <c r="E319" s="444"/>
      <c r="F319" s="444"/>
      <c r="G319" s="445"/>
      <c r="J319" s="405"/>
      <c r="K319" s="405"/>
      <c r="L319" s="405"/>
      <c r="M319" s="405"/>
      <c r="N319" s="405"/>
      <c r="O319" s="405"/>
      <c r="P319" s="405"/>
    </row>
    <row r="320" spans="3:16">
      <c r="C320" s="405"/>
      <c r="D320" s="414"/>
      <c r="E320" s="444"/>
      <c r="F320" s="444"/>
      <c r="G320" s="445"/>
      <c r="J320" s="405"/>
      <c r="K320" s="405"/>
      <c r="L320" s="405"/>
      <c r="M320" s="405"/>
      <c r="N320" s="405"/>
      <c r="O320" s="405"/>
      <c r="P320" s="405"/>
    </row>
    <row r="321" spans="3:16">
      <c r="C321" s="405"/>
      <c r="D321" s="414"/>
      <c r="E321" s="444"/>
      <c r="F321" s="444"/>
      <c r="G321" s="445"/>
      <c r="J321" s="405"/>
      <c r="K321" s="405"/>
      <c r="L321" s="405"/>
      <c r="M321" s="405"/>
      <c r="N321" s="405"/>
      <c r="O321" s="405"/>
      <c r="P321" s="405"/>
    </row>
    <row r="322" spans="3:16">
      <c r="C322" s="405"/>
      <c r="D322" s="414"/>
      <c r="E322" s="444"/>
      <c r="F322" s="444"/>
      <c r="G322" s="445"/>
      <c r="J322" s="405"/>
      <c r="K322" s="405"/>
      <c r="L322" s="405"/>
      <c r="M322" s="405"/>
      <c r="N322" s="405"/>
      <c r="O322" s="405"/>
      <c r="P322" s="405"/>
    </row>
    <row r="323" spans="3:16">
      <c r="C323" s="405"/>
      <c r="D323" s="414"/>
      <c r="E323" s="444"/>
      <c r="F323" s="444"/>
      <c r="G323" s="445"/>
      <c r="J323" s="405"/>
      <c r="K323" s="405"/>
      <c r="L323" s="405"/>
      <c r="M323" s="405"/>
      <c r="N323" s="405"/>
      <c r="O323" s="405"/>
      <c r="P323" s="405"/>
    </row>
    <row r="324" spans="3:16">
      <c r="C324" s="405"/>
      <c r="D324" s="414"/>
      <c r="E324" s="444"/>
      <c r="F324" s="444"/>
      <c r="G324" s="445"/>
      <c r="J324" s="405"/>
      <c r="K324" s="405"/>
      <c r="L324" s="405"/>
      <c r="M324" s="405"/>
      <c r="N324" s="405"/>
      <c r="O324" s="405"/>
      <c r="P324" s="405"/>
    </row>
    <row r="325" spans="3:16">
      <c r="C325" s="405"/>
      <c r="D325" s="414"/>
      <c r="E325" s="444"/>
      <c r="F325" s="444"/>
      <c r="G325" s="445"/>
      <c r="J325" s="405"/>
      <c r="K325" s="405"/>
      <c r="L325" s="405"/>
      <c r="M325" s="405"/>
      <c r="N325" s="405"/>
      <c r="O325" s="405"/>
      <c r="P325" s="405"/>
    </row>
    <row r="326" spans="3:16">
      <c r="C326" s="405"/>
      <c r="D326" s="414"/>
      <c r="E326" s="444"/>
      <c r="F326" s="444"/>
      <c r="G326" s="445"/>
      <c r="J326" s="405"/>
      <c r="K326" s="405"/>
      <c r="L326" s="405"/>
      <c r="M326" s="405"/>
      <c r="N326" s="405"/>
      <c r="O326" s="405"/>
      <c r="P326" s="405"/>
    </row>
    <row r="327" spans="3:16">
      <c r="C327" s="405"/>
      <c r="D327" s="414"/>
      <c r="E327" s="444"/>
      <c r="F327" s="444"/>
      <c r="G327" s="445"/>
      <c r="J327" s="405"/>
      <c r="K327" s="405"/>
      <c r="L327" s="405"/>
      <c r="M327" s="405"/>
      <c r="N327" s="405"/>
      <c r="O327" s="405"/>
      <c r="P327" s="405"/>
    </row>
    <row r="328" spans="3:16">
      <c r="C328" s="405"/>
      <c r="D328" s="414"/>
      <c r="E328" s="444"/>
      <c r="F328" s="444"/>
      <c r="G328" s="445"/>
      <c r="J328" s="405"/>
      <c r="K328" s="405"/>
      <c r="L328" s="405"/>
      <c r="M328" s="405"/>
      <c r="N328" s="405"/>
      <c r="O328" s="405"/>
      <c r="P328" s="405"/>
    </row>
    <row r="329" spans="3:16">
      <c r="C329" s="405"/>
      <c r="D329" s="414"/>
      <c r="E329" s="444"/>
      <c r="F329" s="444"/>
      <c r="G329" s="445"/>
      <c r="J329" s="405"/>
      <c r="K329" s="405"/>
      <c r="L329" s="405"/>
      <c r="M329" s="405"/>
      <c r="N329" s="405"/>
      <c r="O329" s="405"/>
      <c r="P329" s="405"/>
    </row>
    <row r="330" spans="3:16">
      <c r="C330" s="405"/>
      <c r="D330" s="414"/>
      <c r="E330" s="444"/>
      <c r="F330" s="444"/>
      <c r="G330" s="445"/>
      <c r="J330" s="405"/>
      <c r="K330" s="405"/>
      <c r="L330" s="405"/>
      <c r="M330" s="405"/>
      <c r="N330" s="405"/>
      <c r="O330" s="405"/>
      <c r="P330" s="405"/>
    </row>
    <row r="331" spans="3:16">
      <c r="C331" s="405"/>
      <c r="D331" s="414"/>
      <c r="E331" s="444"/>
      <c r="F331" s="444"/>
      <c r="G331" s="445"/>
      <c r="J331" s="405"/>
      <c r="K331" s="405"/>
      <c r="L331" s="405"/>
      <c r="M331" s="405"/>
      <c r="N331" s="405"/>
      <c r="O331" s="405"/>
      <c r="P331" s="405"/>
    </row>
    <row r="332" spans="3:16">
      <c r="C332" s="405"/>
      <c r="D332" s="414"/>
      <c r="E332" s="444"/>
      <c r="F332" s="444"/>
      <c r="G332" s="445"/>
      <c r="J332" s="405"/>
      <c r="K332" s="405"/>
      <c r="L332" s="405"/>
      <c r="M332" s="405"/>
      <c r="N332" s="405"/>
      <c r="O332" s="405"/>
      <c r="P332" s="405"/>
    </row>
    <row r="333" spans="3:16">
      <c r="C333" s="405"/>
      <c r="D333" s="414"/>
      <c r="E333" s="444"/>
      <c r="F333" s="444"/>
      <c r="G333" s="445"/>
      <c r="J333" s="405"/>
      <c r="K333" s="405"/>
      <c r="L333" s="405"/>
      <c r="M333" s="405"/>
      <c r="N333" s="405"/>
      <c r="O333" s="405"/>
      <c r="P333" s="405"/>
    </row>
    <row r="334" spans="3:16">
      <c r="C334" s="405"/>
      <c r="D334" s="414"/>
      <c r="E334" s="444"/>
      <c r="F334" s="444"/>
      <c r="G334" s="445"/>
      <c r="J334" s="405"/>
      <c r="K334" s="405"/>
      <c r="L334" s="405"/>
      <c r="M334" s="405"/>
      <c r="N334" s="405"/>
      <c r="O334" s="405"/>
      <c r="P334" s="405"/>
    </row>
    <row r="335" spans="3:16">
      <c r="C335" s="405"/>
      <c r="D335" s="414"/>
      <c r="E335" s="444"/>
      <c r="F335" s="444"/>
      <c r="G335" s="445"/>
      <c r="J335" s="405"/>
      <c r="K335" s="405"/>
      <c r="L335" s="405"/>
      <c r="M335" s="405"/>
      <c r="N335" s="405"/>
      <c r="O335" s="405"/>
      <c r="P335" s="405"/>
    </row>
    <row r="336" spans="3:16">
      <c r="C336" s="405"/>
      <c r="D336" s="414"/>
      <c r="E336" s="444"/>
      <c r="F336" s="444"/>
      <c r="G336" s="445"/>
      <c r="J336" s="405"/>
      <c r="K336" s="405"/>
      <c r="L336" s="405"/>
      <c r="M336" s="405"/>
      <c r="N336" s="405"/>
      <c r="O336" s="405"/>
      <c r="P336" s="405"/>
    </row>
    <row r="337" spans="3:16">
      <c r="C337" s="405"/>
      <c r="D337" s="414"/>
      <c r="E337" s="444"/>
      <c r="F337" s="444"/>
      <c r="G337" s="445"/>
      <c r="J337" s="405"/>
      <c r="K337" s="405"/>
      <c r="L337" s="405"/>
      <c r="M337" s="405"/>
      <c r="N337" s="405"/>
      <c r="O337" s="405"/>
      <c r="P337" s="405"/>
    </row>
    <row r="338" spans="3:16">
      <c r="C338" s="405"/>
      <c r="D338" s="414"/>
      <c r="E338" s="444"/>
      <c r="F338" s="444"/>
      <c r="G338" s="445"/>
      <c r="J338" s="405"/>
      <c r="K338" s="405"/>
      <c r="L338" s="405"/>
      <c r="M338" s="405"/>
      <c r="N338" s="405"/>
      <c r="O338" s="405"/>
      <c r="P338" s="405"/>
    </row>
    <row r="339" spans="3:16">
      <c r="C339" s="405"/>
      <c r="D339" s="414"/>
      <c r="E339" s="444"/>
      <c r="F339" s="444"/>
      <c r="G339" s="445"/>
      <c r="J339" s="405"/>
      <c r="K339" s="405"/>
      <c r="L339" s="405"/>
      <c r="M339" s="405"/>
      <c r="N339" s="405"/>
      <c r="O339" s="405"/>
      <c r="P339" s="405"/>
    </row>
    <row r="340" spans="3:16">
      <c r="C340" s="405"/>
      <c r="D340" s="414"/>
      <c r="E340" s="444"/>
      <c r="F340" s="444"/>
      <c r="G340" s="445"/>
      <c r="J340" s="405"/>
      <c r="K340" s="405"/>
      <c r="L340" s="405"/>
      <c r="M340" s="405"/>
      <c r="N340" s="405"/>
      <c r="O340" s="405"/>
      <c r="P340" s="405"/>
    </row>
    <row r="341" spans="3:16">
      <c r="C341" s="405"/>
      <c r="D341" s="414"/>
      <c r="E341" s="444"/>
      <c r="F341" s="444"/>
      <c r="G341" s="445"/>
      <c r="J341" s="405"/>
      <c r="K341" s="405"/>
      <c r="L341" s="405"/>
      <c r="M341" s="405"/>
      <c r="N341" s="405"/>
      <c r="O341" s="405"/>
      <c r="P341" s="405"/>
    </row>
    <row r="342" spans="3:16">
      <c r="C342" s="405"/>
      <c r="D342" s="414"/>
      <c r="E342" s="444"/>
      <c r="F342" s="444"/>
      <c r="G342" s="445"/>
      <c r="J342" s="405"/>
      <c r="K342" s="405"/>
      <c r="L342" s="405"/>
      <c r="M342" s="405"/>
      <c r="N342" s="405"/>
      <c r="O342" s="405"/>
      <c r="P342" s="405"/>
    </row>
    <row r="343" spans="3:16">
      <c r="C343" s="405"/>
      <c r="D343" s="414"/>
      <c r="E343" s="444"/>
      <c r="F343" s="444"/>
      <c r="G343" s="445"/>
      <c r="J343" s="405"/>
      <c r="K343" s="405"/>
      <c r="L343" s="405"/>
      <c r="M343" s="405"/>
      <c r="N343" s="405"/>
      <c r="O343" s="405"/>
      <c r="P343" s="405"/>
    </row>
    <row r="344" spans="3:16">
      <c r="C344" s="405"/>
      <c r="D344" s="414"/>
      <c r="E344" s="444"/>
      <c r="F344" s="444"/>
      <c r="G344" s="445"/>
      <c r="J344" s="405"/>
      <c r="K344" s="405"/>
      <c r="L344" s="405"/>
      <c r="M344" s="405"/>
      <c r="N344" s="405"/>
      <c r="O344" s="405"/>
      <c r="P344" s="405"/>
    </row>
    <row r="345" spans="3:16">
      <c r="C345" s="405"/>
      <c r="D345" s="414"/>
      <c r="E345" s="444"/>
      <c r="F345" s="444"/>
      <c r="G345" s="445"/>
      <c r="J345" s="405"/>
      <c r="K345" s="405"/>
      <c r="L345" s="405"/>
      <c r="M345" s="405"/>
      <c r="N345" s="405"/>
      <c r="O345" s="405"/>
      <c r="P345" s="405"/>
    </row>
    <row r="346" spans="3:16">
      <c r="C346" s="405"/>
      <c r="D346" s="414"/>
      <c r="E346" s="444"/>
      <c r="F346" s="444"/>
      <c r="G346" s="445"/>
      <c r="J346" s="405"/>
      <c r="K346" s="405"/>
      <c r="L346" s="405"/>
      <c r="M346" s="405"/>
      <c r="N346" s="405"/>
      <c r="O346" s="405"/>
      <c r="P346" s="405"/>
    </row>
    <row r="347" spans="3:16">
      <c r="C347" s="405"/>
      <c r="D347" s="414"/>
      <c r="E347" s="444"/>
      <c r="F347" s="444"/>
      <c r="G347" s="445"/>
      <c r="J347" s="405"/>
      <c r="K347" s="405"/>
      <c r="L347" s="405"/>
      <c r="M347" s="405"/>
      <c r="N347" s="405"/>
      <c r="O347" s="405"/>
      <c r="P347" s="405"/>
    </row>
    <row r="348" spans="3:16">
      <c r="C348" s="405"/>
      <c r="D348" s="414"/>
      <c r="E348" s="444"/>
      <c r="F348" s="444"/>
      <c r="G348" s="445"/>
      <c r="J348" s="405"/>
      <c r="K348" s="405"/>
      <c r="L348" s="405"/>
      <c r="M348" s="405"/>
      <c r="N348" s="405"/>
      <c r="O348" s="405"/>
      <c r="P348" s="405"/>
    </row>
    <row r="349" spans="3:16">
      <c r="C349" s="405"/>
      <c r="D349" s="414"/>
      <c r="E349" s="444"/>
      <c r="F349" s="444"/>
      <c r="G349" s="445"/>
      <c r="J349" s="405"/>
      <c r="K349" s="405"/>
      <c r="L349" s="405"/>
      <c r="M349" s="405"/>
      <c r="N349" s="405"/>
      <c r="O349" s="405"/>
      <c r="P349" s="405"/>
    </row>
    <row r="350" spans="3:16">
      <c r="C350" s="405"/>
      <c r="D350" s="414"/>
      <c r="E350" s="444"/>
      <c r="F350" s="444"/>
      <c r="G350" s="445"/>
      <c r="J350" s="405"/>
      <c r="K350" s="405"/>
      <c r="L350" s="405"/>
      <c r="M350" s="405"/>
      <c r="N350" s="405"/>
      <c r="O350" s="405"/>
      <c r="P350" s="405"/>
    </row>
    <row r="351" spans="3:16">
      <c r="C351" s="405"/>
      <c r="D351" s="414"/>
      <c r="E351" s="444"/>
      <c r="F351" s="444"/>
      <c r="G351" s="445"/>
      <c r="J351" s="405"/>
      <c r="K351" s="405"/>
      <c r="L351" s="405"/>
      <c r="M351" s="405"/>
      <c r="N351" s="405"/>
      <c r="O351" s="405"/>
      <c r="P351" s="405"/>
    </row>
    <row r="352" spans="3:16">
      <c r="C352" s="405"/>
      <c r="D352" s="414"/>
      <c r="E352" s="444"/>
      <c r="F352" s="444"/>
      <c r="G352" s="445"/>
      <c r="J352" s="405"/>
      <c r="K352" s="405"/>
      <c r="L352" s="405"/>
      <c r="M352" s="405"/>
      <c r="N352" s="405"/>
      <c r="O352" s="405"/>
      <c r="P352" s="405"/>
    </row>
    <row r="353" spans="3:16">
      <c r="C353" s="405"/>
      <c r="D353" s="414"/>
      <c r="E353" s="444"/>
      <c r="F353" s="444"/>
      <c r="G353" s="445"/>
      <c r="J353" s="405"/>
      <c r="K353" s="405"/>
      <c r="L353" s="405"/>
      <c r="M353" s="405"/>
      <c r="N353" s="405"/>
      <c r="O353" s="405"/>
      <c r="P353" s="405"/>
    </row>
    <row r="354" spans="3:16">
      <c r="C354" s="405"/>
      <c r="D354" s="414"/>
      <c r="E354" s="444"/>
      <c r="F354" s="444"/>
      <c r="G354" s="445"/>
      <c r="J354" s="405"/>
      <c r="K354" s="405"/>
      <c r="L354" s="405"/>
      <c r="M354" s="405"/>
      <c r="N354" s="405"/>
      <c r="O354" s="405"/>
      <c r="P354" s="405"/>
    </row>
    <row r="355" spans="3:16">
      <c r="C355" s="405"/>
      <c r="D355" s="414"/>
      <c r="E355" s="444"/>
      <c r="F355" s="444"/>
      <c r="G355" s="445"/>
      <c r="J355" s="405"/>
      <c r="K355" s="405"/>
      <c r="L355" s="405"/>
      <c r="M355" s="405"/>
      <c r="N355" s="405"/>
      <c r="O355" s="405"/>
      <c r="P355" s="405"/>
    </row>
    <row r="356" spans="3:16">
      <c r="C356" s="405"/>
      <c r="D356" s="414"/>
      <c r="E356" s="444"/>
      <c r="F356" s="444"/>
      <c r="G356" s="445"/>
      <c r="J356" s="405"/>
      <c r="K356" s="405"/>
      <c r="L356" s="405"/>
      <c r="M356" s="405"/>
      <c r="N356" s="405"/>
      <c r="O356" s="405"/>
      <c r="P356" s="405"/>
    </row>
    <row r="357" spans="3:16">
      <c r="C357" s="405"/>
      <c r="D357" s="414"/>
      <c r="E357" s="444"/>
      <c r="F357" s="444"/>
      <c r="G357" s="445"/>
      <c r="J357" s="405"/>
      <c r="K357" s="405"/>
      <c r="L357" s="405"/>
      <c r="M357" s="405"/>
      <c r="N357" s="405"/>
      <c r="O357" s="405"/>
      <c r="P357" s="405"/>
    </row>
    <row r="358" spans="3:16">
      <c r="C358" s="405"/>
      <c r="D358" s="414"/>
      <c r="E358" s="444"/>
      <c r="F358" s="444"/>
      <c r="G358" s="445"/>
      <c r="J358" s="405"/>
      <c r="K358" s="405"/>
      <c r="L358" s="405"/>
      <c r="M358" s="405"/>
      <c r="N358" s="405"/>
      <c r="O358" s="405"/>
      <c r="P358" s="405"/>
    </row>
    <row r="359" spans="3:16">
      <c r="C359" s="405"/>
      <c r="D359" s="414"/>
      <c r="E359" s="444"/>
      <c r="F359" s="444"/>
      <c r="G359" s="445"/>
      <c r="J359" s="405"/>
      <c r="K359" s="405"/>
      <c r="L359" s="405"/>
      <c r="M359" s="405"/>
      <c r="N359" s="405"/>
      <c r="O359" s="405"/>
      <c r="P359" s="405"/>
    </row>
    <row r="360" spans="3:16">
      <c r="C360" s="405"/>
      <c r="D360" s="414"/>
      <c r="E360" s="444"/>
      <c r="F360" s="444"/>
      <c r="G360" s="445"/>
      <c r="J360" s="405"/>
      <c r="K360" s="405"/>
      <c r="L360" s="405"/>
      <c r="M360" s="405"/>
      <c r="N360" s="405"/>
      <c r="O360" s="405"/>
      <c r="P360" s="405"/>
    </row>
    <row r="361" spans="3:16">
      <c r="C361" s="405"/>
      <c r="D361" s="414"/>
      <c r="E361" s="444"/>
      <c r="F361" s="444"/>
      <c r="G361" s="445"/>
      <c r="J361" s="405"/>
      <c r="K361" s="405"/>
      <c r="L361" s="405"/>
      <c r="M361" s="405"/>
      <c r="N361" s="405"/>
      <c r="O361" s="405"/>
      <c r="P361" s="405"/>
    </row>
    <row r="362" spans="3:16">
      <c r="C362" s="405"/>
      <c r="D362" s="414"/>
      <c r="E362" s="444"/>
      <c r="F362" s="444"/>
      <c r="G362" s="445"/>
      <c r="J362" s="405"/>
      <c r="K362" s="405"/>
      <c r="L362" s="405"/>
      <c r="M362" s="405"/>
      <c r="N362" s="405"/>
      <c r="O362" s="405"/>
      <c r="P362" s="405"/>
    </row>
    <row r="363" spans="3:16">
      <c r="C363" s="405"/>
      <c r="D363" s="414"/>
      <c r="E363" s="444"/>
      <c r="F363" s="444"/>
      <c r="G363" s="445"/>
      <c r="J363" s="405"/>
      <c r="K363" s="405"/>
      <c r="L363" s="405"/>
      <c r="M363" s="405"/>
      <c r="N363" s="405"/>
      <c r="O363" s="405"/>
      <c r="P363" s="405"/>
    </row>
    <row r="364" spans="3:16">
      <c r="C364" s="405"/>
      <c r="D364" s="414"/>
      <c r="E364" s="444"/>
      <c r="F364" s="444"/>
      <c r="G364" s="445"/>
      <c r="J364" s="405"/>
      <c r="K364" s="405"/>
      <c r="L364" s="405"/>
      <c r="M364" s="405"/>
      <c r="N364" s="405"/>
      <c r="O364" s="405"/>
      <c r="P364" s="405"/>
    </row>
    <row r="365" spans="3:16">
      <c r="C365" s="405"/>
      <c r="D365" s="414"/>
      <c r="E365" s="444"/>
      <c r="F365" s="444"/>
      <c r="G365" s="445"/>
      <c r="J365" s="405"/>
      <c r="K365" s="405"/>
      <c r="L365" s="405"/>
      <c r="M365" s="405"/>
      <c r="N365" s="405"/>
      <c r="O365" s="405"/>
      <c r="P365" s="405"/>
    </row>
    <row r="366" spans="3:16">
      <c r="C366" s="405"/>
      <c r="D366" s="414"/>
      <c r="E366" s="444"/>
      <c r="F366" s="444"/>
      <c r="G366" s="445"/>
      <c r="J366" s="405"/>
      <c r="K366" s="405"/>
      <c r="L366" s="405"/>
      <c r="M366" s="405"/>
      <c r="N366" s="405"/>
      <c r="O366" s="405"/>
      <c r="P366" s="405"/>
    </row>
    <row r="367" spans="3:16">
      <c r="C367" s="405"/>
      <c r="D367" s="414"/>
      <c r="E367" s="444"/>
      <c r="F367" s="444"/>
      <c r="G367" s="445"/>
      <c r="J367" s="405"/>
      <c r="K367" s="405"/>
      <c r="L367" s="405"/>
      <c r="M367" s="405"/>
      <c r="N367" s="405"/>
      <c r="O367" s="405"/>
      <c r="P367" s="405"/>
    </row>
    <row r="368" spans="3:16">
      <c r="C368" s="405"/>
      <c r="D368" s="414"/>
      <c r="E368" s="444"/>
      <c r="F368" s="444"/>
      <c r="G368" s="445"/>
      <c r="J368" s="405"/>
      <c r="K368" s="405"/>
      <c r="L368" s="405"/>
      <c r="M368" s="405"/>
      <c r="N368" s="405"/>
      <c r="O368" s="405"/>
      <c r="P368" s="405"/>
    </row>
    <row r="369" spans="3:16">
      <c r="C369" s="405"/>
      <c r="D369" s="414"/>
      <c r="E369" s="444"/>
      <c r="F369" s="444"/>
      <c r="G369" s="445"/>
      <c r="J369" s="405"/>
      <c r="K369" s="405"/>
      <c r="L369" s="405"/>
      <c r="M369" s="405"/>
      <c r="N369" s="405"/>
      <c r="O369" s="405"/>
      <c r="P369" s="405"/>
    </row>
    <row r="370" spans="3:16">
      <c r="C370" s="405"/>
      <c r="D370" s="414"/>
      <c r="E370" s="444"/>
      <c r="F370" s="444"/>
      <c r="G370" s="445"/>
      <c r="J370" s="405"/>
      <c r="K370" s="405"/>
      <c r="L370" s="405"/>
      <c r="M370" s="405"/>
      <c r="N370" s="405"/>
      <c r="O370" s="405"/>
      <c r="P370" s="405"/>
    </row>
    <row r="371" spans="3:16">
      <c r="C371" s="405"/>
      <c r="D371" s="414"/>
      <c r="E371" s="444"/>
      <c r="F371" s="444"/>
      <c r="G371" s="445"/>
      <c r="J371" s="405"/>
      <c r="K371" s="405"/>
      <c r="L371" s="405"/>
      <c r="M371" s="405"/>
      <c r="N371" s="405"/>
      <c r="O371" s="405"/>
      <c r="P371" s="405"/>
    </row>
    <row r="372" spans="3:16">
      <c r="C372" s="405"/>
      <c r="D372" s="414"/>
      <c r="E372" s="444"/>
      <c r="F372" s="444"/>
      <c r="G372" s="445"/>
      <c r="J372" s="405"/>
      <c r="K372" s="405"/>
      <c r="L372" s="405"/>
      <c r="M372" s="405"/>
      <c r="N372" s="405"/>
      <c r="O372" s="405"/>
      <c r="P372" s="405"/>
    </row>
    <row r="373" spans="3:16">
      <c r="C373" s="405"/>
      <c r="D373" s="414"/>
      <c r="E373" s="444"/>
      <c r="F373" s="444"/>
      <c r="G373" s="445"/>
      <c r="J373" s="405"/>
      <c r="K373" s="405"/>
      <c r="L373" s="405"/>
      <c r="M373" s="405"/>
      <c r="N373" s="405"/>
      <c r="O373" s="405"/>
      <c r="P373" s="405"/>
    </row>
    <row r="374" spans="3:16">
      <c r="C374" s="405"/>
      <c r="D374" s="414"/>
      <c r="E374" s="444"/>
      <c r="F374" s="444"/>
      <c r="G374" s="445"/>
      <c r="J374" s="405"/>
      <c r="K374" s="405"/>
      <c r="L374" s="405"/>
      <c r="M374" s="405"/>
      <c r="N374" s="405"/>
      <c r="O374" s="405"/>
      <c r="P374" s="405"/>
    </row>
    <row r="375" spans="3:16">
      <c r="C375" s="405"/>
      <c r="D375" s="414"/>
      <c r="E375" s="444"/>
      <c r="F375" s="444"/>
      <c r="G375" s="445"/>
      <c r="J375" s="405"/>
      <c r="K375" s="405"/>
      <c r="L375" s="405"/>
      <c r="M375" s="405"/>
      <c r="N375" s="405"/>
      <c r="O375" s="405"/>
      <c r="P375" s="405"/>
    </row>
    <row r="376" spans="3:16">
      <c r="C376" s="405"/>
      <c r="D376" s="414"/>
      <c r="E376" s="444"/>
      <c r="F376" s="444"/>
      <c r="G376" s="445"/>
      <c r="J376" s="405"/>
      <c r="K376" s="405"/>
      <c r="L376" s="405"/>
      <c r="M376" s="405"/>
      <c r="N376" s="405"/>
      <c r="O376" s="405"/>
      <c r="P376" s="405"/>
    </row>
    <row r="377" spans="3:16">
      <c r="C377" s="405"/>
      <c r="D377" s="414"/>
      <c r="E377" s="444"/>
      <c r="F377" s="444"/>
      <c r="G377" s="445"/>
      <c r="J377" s="405"/>
      <c r="K377" s="405"/>
      <c r="L377" s="405"/>
      <c r="M377" s="405"/>
      <c r="N377" s="405"/>
      <c r="O377" s="405"/>
      <c r="P377" s="405"/>
    </row>
    <row r="378" spans="3:16">
      <c r="C378" s="405"/>
      <c r="D378" s="414"/>
      <c r="E378" s="444"/>
      <c r="F378" s="444"/>
      <c r="G378" s="445"/>
      <c r="J378" s="405"/>
      <c r="K378" s="405"/>
      <c r="L378" s="405"/>
      <c r="M378" s="405"/>
      <c r="N378" s="405"/>
      <c r="O378" s="405"/>
      <c r="P378" s="405"/>
    </row>
    <row r="379" spans="3:16">
      <c r="C379" s="405"/>
      <c r="D379" s="414"/>
      <c r="E379" s="444"/>
      <c r="F379" s="444"/>
      <c r="G379" s="445"/>
      <c r="J379" s="405"/>
      <c r="K379" s="405"/>
      <c r="L379" s="405"/>
      <c r="M379" s="405"/>
      <c r="N379" s="405"/>
      <c r="O379" s="405"/>
      <c r="P379" s="405"/>
    </row>
    <row r="380" spans="3:16">
      <c r="C380" s="405"/>
      <c r="D380" s="414"/>
      <c r="E380" s="444"/>
      <c r="F380" s="444"/>
      <c r="G380" s="445"/>
      <c r="J380" s="405"/>
      <c r="K380" s="405"/>
      <c r="L380" s="405"/>
      <c r="M380" s="405"/>
      <c r="N380" s="405"/>
      <c r="O380" s="405"/>
      <c r="P380" s="405"/>
    </row>
    <row r="381" spans="3:16">
      <c r="C381" s="405"/>
      <c r="D381" s="414"/>
      <c r="E381" s="444"/>
      <c r="F381" s="444"/>
      <c r="G381" s="445"/>
      <c r="J381" s="405"/>
      <c r="K381" s="405"/>
      <c r="L381" s="405"/>
      <c r="M381" s="405"/>
      <c r="N381" s="405"/>
      <c r="O381" s="405"/>
      <c r="P381" s="405"/>
    </row>
    <row r="382" spans="3:16">
      <c r="C382" s="405"/>
      <c r="D382" s="414"/>
      <c r="E382" s="444"/>
      <c r="F382" s="444"/>
      <c r="G382" s="445"/>
      <c r="J382" s="405"/>
      <c r="K382" s="405"/>
      <c r="L382" s="405"/>
      <c r="M382" s="405"/>
      <c r="N382" s="405"/>
      <c r="O382" s="405"/>
      <c r="P382" s="405"/>
    </row>
    <row r="383" spans="3:16">
      <c r="C383" s="405"/>
      <c r="D383" s="414"/>
      <c r="E383" s="444"/>
      <c r="F383" s="444"/>
      <c r="G383" s="445"/>
      <c r="J383" s="405"/>
      <c r="K383" s="405"/>
      <c r="L383" s="405"/>
      <c r="M383" s="405"/>
      <c r="N383" s="405"/>
      <c r="O383" s="405"/>
      <c r="P383" s="405"/>
    </row>
    <row r="384" spans="3:16">
      <c r="C384" s="405"/>
      <c r="D384" s="414"/>
      <c r="E384" s="444"/>
      <c r="F384" s="444"/>
      <c r="G384" s="445"/>
      <c r="J384" s="405"/>
      <c r="K384" s="405"/>
      <c r="L384" s="405"/>
      <c r="M384" s="405"/>
      <c r="N384" s="405"/>
      <c r="O384" s="405"/>
      <c r="P384" s="405"/>
    </row>
    <row r="385" spans="3:16">
      <c r="C385" s="405"/>
      <c r="D385" s="414"/>
      <c r="E385" s="444"/>
      <c r="F385" s="444"/>
      <c r="G385" s="445"/>
      <c r="J385" s="405"/>
      <c r="K385" s="405"/>
      <c r="L385" s="405"/>
      <c r="M385" s="405"/>
      <c r="N385" s="405"/>
      <c r="O385" s="405"/>
      <c r="P385" s="405"/>
    </row>
    <row r="386" spans="3:16">
      <c r="C386" s="405"/>
      <c r="D386" s="414"/>
      <c r="E386" s="444"/>
      <c r="F386" s="444"/>
      <c r="G386" s="445"/>
      <c r="J386" s="405"/>
      <c r="K386" s="405"/>
      <c r="L386" s="405"/>
      <c r="M386" s="405"/>
      <c r="N386" s="405"/>
      <c r="O386" s="405"/>
      <c r="P386" s="405"/>
    </row>
    <row r="387" spans="3:16">
      <c r="C387" s="405"/>
      <c r="D387" s="414"/>
      <c r="E387" s="444"/>
      <c r="F387" s="444"/>
      <c r="G387" s="445"/>
      <c r="J387" s="405"/>
      <c r="K387" s="405"/>
      <c r="L387" s="405"/>
      <c r="M387" s="405"/>
      <c r="N387" s="405"/>
      <c r="O387" s="405"/>
      <c r="P387" s="405"/>
    </row>
    <row r="388" spans="3:16">
      <c r="C388" s="405"/>
      <c r="D388" s="414"/>
      <c r="E388" s="444"/>
      <c r="F388" s="444"/>
      <c r="G388" s="445"/>
      <c r="J388" s="405"/>
      <c r="K388" s="405"/>
      <c r="L388" s="405"/>
      <c r="M388" s="405"/>
      <c r="N388" s="405"/>
      <c r="O388" s="405"/>
      <c r="P388" s="405"/>
    </row>
    <row r="389" spans="3:16">
      <c r="C389" s="405"/>
      <c r="D389" s="414"/>
      <c r="E389" s="444"/>
      <c r="F389" s="444"/>
      <c r="G389" s="445"/>
      <c r="J389" s="405"/>
      <c r="K389" s="405"/>
      <c r="L389" s="405"/>
      <c r="M389" s="405"/>
      <c r="N389" s="405"/>
      <c r="O389" s="405"/>
      <c r="P389" s="405"/>
    </row>
    <row r="390" spans="3:16">
      <c r="C390" s="405"/>
      <c r="D390" s="414"/>
      <c r="E390" s="444"/>
      <c r="F390" s="444"/>
      <c r="G390" s="445"/>
      <c r="J390" s="405"/>
      <c r="K390" s="405"/>
      <c r="L390" s="405"/>
      <c r="M390" s="405"/>
      <c r="N390" s="405"/>
      <c r="O390" s="405"/>
      <c r="P390" s="405"/>
    </row>
    <row r="391" spans="3:16">
      <c r="C391" s="405"/>
      <c r="D391" s="414"/>
      <c r="E391" s="444"/>
      <c r="F391" s="444"/>
      <c r="G391" s="445"/>
      <c r="J391" s="405"/>
      <c r="K391" s="405"/>
      <c r="L391" s="405"/>
      <c r="M391" s="405"/>
      <c r="N391" s="405"/>
      <c r="O391" s="405"/>
      <c r="P391" s="405"/>
    </row>
    <row r="392" spans="3:16">
      <c r="C392" s="405"/>
      <c r="D392" s="414"/>
      <c r="E392" s="444"/>
      <c r="F392" s="444"/>
      <c r="G392" s="445"/>
      <c r="J392" s="405"/>
      <c r="K392" s="405"/>
      <c r="L392" s="405"/>
      <c r="M392" s="405"/>
      <c r="N392" s="405"/>
      <c r="O392" s="405"/>
      <c r="P392" s="405"/>
    </row>
    <row r="393" spans="3:16">
      <c r="C393" s="405"/>
      <c r="D393" s="414"/>
      <c r="E393" s="444"/>
      <c r="F393" s="444"/>
      <c r="G393" s="445"/>
      <c r="J393" s="405"/>
      <c r="K393" s="405"/>
      <c r="L393" s="405"/>
      <c r="M393" s="405"/>
      <c r="N393" s="405"/>
      <c r="O393" s="405"/>
      <c r="P393" s="405"/>
    </row>
    <row r="394" spans="3:16">
      <c r="C394" s="405"/>
      <c r="D394" s="414"/>
      <c r="E394" s="444"/>
      <c r="F394" s="444"/>
      <c r="G394" s="445"/>
      <c r="J394" s="405"/>
      <c r="K394" s="405"/>
      <c r="L394" s="405"/>
      <c r="M394" s="405"/>
      <c r="N394" s="405"/>
      <c r="O394" s="405"/>
      <c r="P394" s="405"/>
    </row>
    <row r="395" spans="3:16">
      <c r="C395" s="405"/>
      <c r="D395" s="414"/>
      <c r="E395" s="444"/>
      <c r="F395" s="444"/>
      <c r="G395" s="445"/>
      <c r="J395" s="405"/>
      <c r="K395" s="405"/>
      <c r="L395" s="405"/>
      <c r="M395" s="405"/>
      <c r="N395" s="405"/>
      <c r="O395" s="405"/>
      <c r="P395" s="405"/>
    </row>
    <row r="396" spans="3:16">
      <c r="C396" s="405"/>
      <c r="D396" s="414"/>
      <c r="E396" s="444"/>
      <c r="F396" s="444"/>
      <c r="G396" s="445"/>
      <c r="J396" s="405"/>
      <c r="K396" s="405"/>
      <c r="L396" s="405"/>
      <c r="M396" s="405"/>
      <c r="N396" s="405"/>
      <c r="O396" s="405"/>
      <c r="P396" s="405"/>
    </row>
    <row r="397" spans="3:16">
      <c r="C397" s="405"/>
      <c r="D397" s="414"/>
      <c r="E397" s="444"/>
      <c r="F397" s="444"/>
      <c r="G397" s="445"/>
      <c r="J397" s="405"/>
      <c r="K397" s="405"/>
      <c r="L397" s="405"/>
      <c r="M397" s="405"/>
      <c r="N397" s="405"/>
      <c r="O397" s="405"/>
      <c r="P397" s="405"/>
    </row>
    <row r="398" spans="3:16">
      <c r="C398" s="405"/>
      <c r="D398" s="414"/>
      <c r="E398" s="444"/>
      <c r="F398" s="444"/>
      <c r="G398" s="445"/>
      <c r="J398" s="405"/>
      <c r="K398" s="405"/>
      <c r="L398" s="405"/>
      <c r="M398" s="405"/>
      <c r="N398" s="405"/>
      <c r="O398" s="405"/>
      <c r="P398" s="405"/>
    </row>
    <row r="399" spans="3:16">
      <c r="C399" s="405"/>
      <c r="D399" s="414"/>
      <c r="E399" s="444"/>
      <c r="F399" s="444"/>
      <c r="G399" s="445"/>
      <c r="J399" s="405"/>
      <c r="K399" s="405"/>
      <c r="L399" s="405"/>
      <c r="M399" s="405"/>
      <c r="N399" s="405"/>
      <c r="O399" s="405"/>
      <c r="P399" s="405"/>
    </row>
    <row r="400" spans="3:16">
      <c r="C400" s="405"/>
      <c r="D400" s="414"/>
      <c r="E400" s="444"/>
      <c r="F400" s="444"/>
      <c r="G400" s="445"/>
      <c r="J400" s="405"/>
      <c r="K400" s="405"/>
      <c r="L400" s="405"/>
      <c r="M400" s="405"/>
      <c r="N400" s="405"/>
      <c r="O400" s="405"/>
      <c r="P400" s="405"/>
    </row>
    <row r="401" spans="3:16">
      <c r="C401" s="405"/>
      <c r="D401" s="414"/>
      <c r="E401" s="444"/>
      <c r="F401" s="444"/>
      <c r="G401" s="445"/>
      <c r="J401" s="405"/>
      <c r="K401" s="405"/>
      <c r="L401" s="405"/>
      <c r="M401" s="405"/>
      <c r="N401" s="405"/>
      <c r="O401" s="405"/>
      <c r="P401" s="405"/>
    </row>
    <row r="402" spans="3:16">
      <c r="C402" s="405"/>
      <c r="D402" s="414"/>
      <c r="E402" s="444"/>
      <c r="F402" s="444"/>
      <c r="G402" s="445"/>
      <c r="J402" s="405"/>
      <c r="K402" s="405"/>
      <c r="L402" s="405"/>
      <c r="M402" s="405"/>
      <c r="N402" s="405"/>
      <c r="O402" s="405"/>
      <c r="P402" s="405"/>
    </row>
    <row r="403" spans="3:16">
      <c r="C403" s="405"/>
      <c r="D403" s="414"/>
      <c r="E403" s="444"/>
      <c r="F403" s="444"/>
      <c r="G403" s="445"/>
      <c r="J403" s="405"/>
      <c r="K403" s="405"/>
      <c r="L403" s="405"/>
      <c r="M403" s="405"/>
      <c r="N403" s="405"/>
      <c r="O403" s="405"/>
      <c r="P403" s="405"/>
    </row>
    <row r="404" spans="3:16">
      <c r="C404" s="405"/>
      <c r="D404" s="414"/>
      <c r="E404" s="444"/>
      <c r="F404" s="444"/>
      <c r="G404" s="445"/>
      <c r="J404" s="405"/>
      <c r="K404" s="405"/>
      <c r="L404" s="405"/>
      <c r="M404" s="405"/>
      <c r="N404" s="405"/>
      <c r="O404" s="405"/>
      <c r="P404" s="405"/>
    </row>
    <row r="405" spans="3:16">
      <c r="C405" s="405"/>
      <c r="D405" s="414"/>
      <c r="E405" s="444"/>
      <c r="F405" s="444"/>
      <c r="G405" s="445"/>
      <c r="J405" s="405"/>
      <c r="K405" s="405"/>
      <c r="L405" s="405"/>
      <c r="M405" s="405"/>
      <c r="N405" s="405"/>
      <c r="O405" s="405"/>
      <c r="P405" s="405"/>
    </row>
    <row r="406" spans="3:16">
      <c r="C406" s="405"/>
      <c r="D406" s="414"/>
      <c r="E406" s="444"/>
      <c r="F406" s="444"/>
      <c r="G406" s="445"/>
      <c r="J406" s="405"/>
      <c r="K406" s="405"/>
      <c r="L406" s="405"/>
      <c r="M406" s="405"/>
      <c r="N406" s="405"/>
      <c r="O406" s="405"/>
      <c r="P406" s="405"/>
    </row>
    <row r="407" spans="3:16">
      <c r="C407" s="405"/>
      <c r="D407" s="414"/>
      <c r="E407" s="444"/>
      <c r="F407" s="444"/>
      <c r="G407" s="445"/>
      <c r="J407" s="405"/>
      <c r="K407" s="405"/>
      <c r="L407" s="405"/>
      <c r="M407" s="405"/>
      <c r="N407" s="405"/>
      <c r="O407" s="405"/>
      <c r="P407" s="405"/>
    </row>
    <row r="408" spans="3:16">
      <c r="C408" s="405"/>
      <c r="D408" s="414"/>
      <c r="E408" s="444"/>
      <c r="F408" s="444"/>
      <c r="G408" s="445"/>
      <c r="J408" s="405"/>
      <c r="K408" s="405"/>
      <c r="L408" s="405"/>
      <c r="M408" s="405"/>
      <c r="N408" s="405"/>
      <c r="O408" s="405"/>
      <c r="P408" s="405"/>
    </row>
    <row r="409" spans="3:16">
      <c r="C409" s="405"/>
      <c r="D409" s="414"/>
      <c r="E409" s="444"/>
      <c r="F409" s="444"/>
      <c r="G409" s="445"/>
      <c r="J409" s="405"/>
      <c r="K409" s="405"/>
      <c r="L409" s="405"/>
      <c r="M409" s="405"/>
      <c r="N409" s="405"/>
      <c r="O409" s="405"/>
      <c r="P409" s="405"/>
    </row>
    <row r="410" spans="3:16">
      <c r="C410" s="405"/>
      <c r="D410" s="414"/>
      <c r="E410" s="444"/>
      <c r="F410" s="444"/>
      <c r="G410" s="445"/>
      <c r="J410" s="405"/>
      <c r="K410" s="405"/>
      <c r="L410" s="405"/>
      <c r="M410" s="405"/>
      <c r="N410" s="405"/>
      <c r="O410" s="405"/>
      <c r="P410" s="405"/>
    </row>
    <row r="411" spans="3:16">
      <c r="C411" s="405"/>
      <c r="D411" s="414"/>
      <c r="E411" s="444"/>
      <c r="F411" s="444"/>
      <c r="G411" s="445"/>
      <c r="J411" s="405"/>
      <c r="K411" s="405"/>
      <c r="L411" s="405"/>
      <c r="M411" s="405"/>
      <c r="N411" s="405"/>
      <c r="O411" s="405"/>
      <c r="P411" s="405"/>
    </row>
    <row r="412" spans="3:16">
      <c r="C412" s="405"/>
      <c r="D412" s="414"/>
      <c r="E412" s="444"/>
      <c r="F412" s="444"/>
      <c r="G412" s="445"/>
      <c r="J412" s="405"/>
      <c r="K412" s="405"/>
      <c r="L412" s="405"/>
      <c r="M412" s="405"/>
      <c r="N412" s="405"/>
      <c r="O412" s="405"/>
      <c r="P412" s="405"/>
    </row>
    <row r="413" spans="3:16">
      <c r="C413" s="405"/>
      <c r="D413" s="414"/>
      <c r="E413" s="444"/>
      <c r="F413" s="444"/>
      <c r="G413" s="445"/>
      <c r="J413" s="405"/>
      <c r="K413" s="405"/>
      <c r="L413" s="405"/>
      <c r="M413" s="405"/>
      <c r="N413" s="405"/>
      <c r="O413" s="405"/>
      <c r="P413" s="405"/>
    </row>
    <row r="414" spans="3:16">
      <c r="C414" s="405"/>
      <c r="D414" s="414"/>
      <c r="E414" s="444"/>
      <c r="F414" s="444"/>
      <c r="G414" s="445"/>
      <c r="J414" s="405"/>
      <c r="K414" s="405"/>
      <c r="L414" s="405"/>
      <c r="M414" s="405"/>
      <c r="N414" s="405"/>
      <c r="O414" s="405"/>
      <c r="P414" s="405"/>
    </row>
    <row r="415" spans="3:16">
      <c r="C415" s="405"/>
      <c r="D415" s="414"/>
      <c r="E415" s="444"/>
      <c r="F415" s="444"/>
      <c r="G415" s="445"/>
      <c r="J415" s="405"/>
      <c r="K415" s="405"/>
      <c r="L415" s="405"/>
      <c r="M415" s="405"/>
      <c r="N415" s="405"/>
      <c r="O415" s="405"/>
      <c r="P415" s="405"/>
    </row>
    <row r="416" spans="3:16">
      <c r="C416" s="405"/>
      <c r="D416" s="414"/>
      <c r="E416" s="444"/>
      <c r="F416" s="444"/>
      <c r="G416" s="445"/>
      <c r="J416" s="405"/>
      <c r="K416" s="405"/>
      <c r="L416" s="405"/>
      <c r="M416" s="405"/>
      <c r="N416" s="405"/>
      <c r="O416" s="405"/>
      <c r="P416" s="405"/>
    </row>
    <row r="417" spans="3:16">
      <c r="C417" s="405"/>
      <c r="D417" s="414"/>
      <c r="E417" s="444"/>
      <c r="F417" s="444"/>
      <c r="G417" s="445"/>
      <c r="J417" s="405"/>
      <c r="K417" s="405"/>
      <c r="L417" s="405"/>
      <c r="M417" s="405"/>
      <c r="N417" s="405"/>
      <c r="O417" s="405"/>
      <c r="P417" s="405"/>
    </row>
    <row r="418" spans="3:16">
      <c r="C418" s="405"/>
      <c r="D418" s="414"/>
      <c r="E418" s="444"/>
      <c r="F418" s="444"/>
      <c r="G418" s="445"/>
      <c r="J418" s="405"/>
      <c r="K418" s="405"/>
      <c r="L418" s="405"/>
      <c r="M418" s="405"/>
      <c r="N418" s="405"/>
      <c r="O418" s="405"/>
      <c r="P418" s="405"/>
    </row>
    <row r="419" spans="3:16">
      <c r="C419" s="405"/>
      <c r="D419" s="414"/>
      <c r="E419" s="444"/>
      <c r="F419" s="444"/>
      <c r="G419" s="445"/>
      <c r="J419" s="405"/>
      <c r="K419" s="405"/>
      <c r="L419" s="405"/>
      <c r="M419" s="405"/>
      <c r="N419" s="405"/>
      <c r="O419" s="405"/>
      <c r="P419" s="405"/>
    </row>
    <row r="420" spans="3:16">
      <c r="C420" s="405"/>
      <c r="D420" s="414"/>
      <c r="E420" s="444"/>
      <c r="F420" s="444"/>
      <c r="G420" s="445"/>
      <c r="J420" s="405"/>
      <c r="K420" s="405"/>
      <c r="L420" s="405"/>
      <c r="M420" s="405"/>
      <c r="N420" s="405"/>
      <c r="O420" s="405"/>
      <c r="P420" s="405"/>
    </row>
    <row r="421" spans="3:16">
      <c r="C421" s="405"/>
      <c r="D421" s="414"/>
      <c r="E421" s="444"/>
      <c r="F421" s="444"/>
      <c r="G421" s="445"/>
      <c r="J421" s="405"/>
      <c r="K421" s="405"/>
      <c r="L421" s="405"/>
      <c r="M421" s="405"/>
      <c r="N421" s="405"/>
      <c r="O421" s="405"/>
      <c r="P421" s="405"/>
    </row>
    <row r="422" spans="3:16">
      <c r="C422" s="405"/>
      <c r="D422" s="414"/>
      <c r="E422" s="444"/>
      <c r="F422" s="444"/>
      <c r="G422" s="445"/>
      <c r="J422" s="405"/>
      <c r="K422" s="405"/>
      <c r="L422" s="405"/>
      <c r="M422" s="405"/>
      <c r="N422" s="405"/>
      <c r="O422" s="405"/>
      <c r="P422" s="405"/>
    </row>
    <row r="423" spans="3:16">
      <c r="C423" s="405"/>
      <c r="D423" s="414"/>
      <c r="E423" s="444"/>
      <c r="F423" s="444"/>
      <c r="G423" s="445"/>
      <c r="J423" s="405"/>
      <c r="K423" s="405"/>
      <c r="L423" s="405"/>
      <c r="M423" s="405"/>
      <c r="N423" s="405"/>
      <c r="O423" s="405"/>
      <c r="P423" s="405"/>
    </row>
    <row r="424" spans="3:16">
      <c r="C424" s="405"/>
      <c r="D424" s="414"/>
      <c r="E424" s="444"/>
      <c r="F424" s="444"/>
      <c r="G424" s="445"/>
      <c r="J424" s="405"/>
      <c r="K424" s="405"/>
      <c r="L424" s="405"/>
      <c r="M424" s="405"/>
      <c r="N424" s="405"/>
      <c r="O424" s="405"/>
      <c r="P424" s="405"/>
    </row>
    <row r="425" spans="3:16">
      <c r="C425" s="405"/>
      <c r="D425" s="414"/>
      <c r="E425" s="444"/>
      <c r="F425" s="444"/>
      <c r="G425" s="445"/>
      <c r="J425" s="405"/>
      <c r="K425" s="405"/>
      <c r="L425" s="405"/>
      <c r="M425" s="405"/>
      <c r="N425" s="405"/>
      <c r="O425" s="405"/>
      <c r="P425" s="405"/>
    </row>
    <row r="426" spans="3:16">
      <c r="C426" s="405"/>
      <c r="D426" s="414"/>
      <c r="E426" s="444"/>
      <c r="F426" s="444"/>
      <c r="G426" s="445"/>
      <c r="J426" s="405"/>
      <c r="K426" s="405"/>
      <c r="L426" s="405"/>
      <c r="M426" s="405"/>
      <c r="N426" s="405"/>
      <c r="O426" s="405"/>
      <c r="P426" s="405"/>
    </row>
    <row r="427" spans="3:16">
      <c r="C427" s="405"/>
      <c r="D427" s="414"/>
      <c r="E427" s="444"/>
      <c r="F427" s="444"/>
      <c r="G427" s="445"/>
      <c r="J427" s="405"/>
      <c r="K427" s="405"/>
      <c r="L427" s="405"/>
      <c r="M427" s="405"/>
      <c r="N427" s="405"/>
      <c r="O427" s="405"/>
      <c r="P427" s="405"/>
    </row>
    <row r="428" spans="3:16">
      <c r="C428" s="405"/>
      <c r="D428" s="414"/>
      <c r="E428" s="444"/>
      <c r="F428" s="444"/>
      <c r="G428" s="445"/>
      <c r="J428" s="405"/>
      <c r="K428" s="405"/>
      <c r="L428" s="405"/>
      <c r="M428" s="405"/>
      <c r="N428" s="405"/>
      <c r="O428" s="405"/>
      <c r="P428" s="405"/>
    </row>
    <row r="429" spans="3:16">
      <c r="C429" s="405"/>
      <c r="D429" s="414"/>
      <c r="E429" s="444"/>
      <c r="F429" s="444"/>
      <c r="G429" s="445"/>
      <c r="J429" s="405"/>
      <c r="K429" s="405"/>
      <c r="L429" s="405"/>
      <c r="M429" s="405"/>
      <c r="N429" s="405"/>
      <c r="O429" s="405"/>
      <c r="P429" s="405"/>
    </row>
    <row r="430" spans="3:16">
      <c r="C430" s="405"/>
      <c r="D430" s="414"/>
      <c r="E430" s="444"/>
      <c r="F430" s="444"/>
      <c r="G430" s="445"/>
      <c r="J430" s="405"/>
      <c r="K430" s="405"/>
      <c r="L430" s="405"/>
      <c r="M430" s="405"/>
      <c r="N430" s="405"/>
      <c r="O430" s="405"/>
      <c r="P430" s="405"/>
    </row>
    <row r="431" spans="3:16">
      <c r="C431" s="405"/>
      <c r="D431" s="414"/>
      <c r="E431" s="444"/>
      <c r="F431" s="444"/>
      <c r="G431" s="445"/>
      <c r="J431" s="405"/>
      <c r="K431" s="405"/>
      <c r="L431" s="405"/>
      <c r="M431" s="405"/>
      <c r="N431" s="405"/>
      <c r="O431" s="405"/>
      <c r="P431" s="405"/>
    </row>
    <row r="432" spans="3:16">
      <c r="C432" s="405"/>
      <c r="D432" s="414"/>
      <c r="E432" s="444"/>
      <c r="F432" s="444"/>
      <c r="G432" s="445"/>
      <c r="J432" s="405"/>
      <c r="K432" s="405"/>
      <c r="L432" s="405"/>
      <c r="M432" s="405"/>
      <c r="N432" s="405"/>
      <c r="O432" s="405"/>
      <c r="P432" s="405"/>
    </row>
    <row r="433" spans="3:16">
      <c r="C433" s="405"/>
      <c r="D433" s="414"/>
      <c r="E433" s="444"/>
      <c r="F433" s="444"/>
      <c r="G433" s="445"/>
      <c r="J433" s="405"/>
      <c r="K433" s="405"/>
      <c r="L433" s="405"/>
      <c r="M433" s="405"/>
      <c r="N433" s="405"/>
      <c r="O433" s="405"/>
      <c r="P433" s="405"/>
    </row>
    <row r="434" spans="3:16">
      <c r="C434" s="405"/>
      <c r="D434" s="414"/>
      <c r="E434" s="444"/>
      <c r="F434" s="444"/>
      <c r="G434" s="445"/>
      <c r="J434" s="405"/>
      <c r="K434" s="405"/>
      <c r="L434" s="405"/>
      <c r="M434" s="405"/>
      <c r="N434" s="405"/>
      <c r="O434" s="405"/>
      <c r="P434" s="405"/>
    </row>
    <row r="435" spans="3:16">
      <c r="C435" s="405"/>
      <c r="D435" s="414"/>
      <c r="E435" s="444"/>
      <c r="F435" s="444"/>
      <c r="G435" s="445"/>
      <c r="J435" s="405"/>
      <c r="K435" s="405"/>
      <c r="L435" s="405"/>
      <c r="M435" s="405"/>
      <c r="N435" s="405"/>
      <c r="O435" s="405"/>
      <c r="P435" s="405"/>
    </row>
    <row r="436" spans="3:16">
      <c r="C436" s="405"/>
      <c r="D436" s="414"/>
      <c r="E436" s="444"/>
      <c r="F436" s="444"/>
      <c r="G436" s="445"/>
      <c r="J436" s="405"/>
      <c r="K436" s="405"/>
      <c r="L436" s="405"/>
      <c r="M436" s="405"/>
      <c r="N436" s="405"/>
      <c r="O436" s="405"/>
      <c r="P436" s="405"/>
    </row>
    <row r="437" spans="3:16">
      <c r="C437" s="405"/>
      <c r="D437" s="414"/>
      <c r="E437" s="444"/>
      <c r="F437" s="444"/>
      <c r="G437" s="445"/>
      <c r="J437" s="405"/>
      <c r="K437" s="405"/>
      <c r="L437" s="405"/>
      <c r="M437" s="405"/>
      <c r="N437" s="405"/>
      <c r="O437" s="405"/>
      <c r="P437" s="405"/>
    </row>
    <row r="438" spans="3:16">
      <c r="C438" s="405"/>
      <c r="D438" s="414"/>
      <c r="E438" s="444"/>
      <c r="F438" s="444"/>
      <c r="G438" s="445"/>
      <c r="J438" s="405"/>
      <c r="K438" s="405"/>
      <c r="L438" s="405"/>
      <c r="M438" s="405"/>
      <c r="N438" s="405"/>
      <c r="O438" s="405"/>
      <c r="P438" s="405"/>
    </row>
    <row r="439" spans="3:16">
      <c r="C439" s="405"/>
      <c r="D439" s="414"/>
      <c r="E439" s="444"/>
      <c r="F439" s="444"/>
      <c r="G439" s="445"/>
      <c r="J439" s="405"/>
      <c r="K439" s="405"/>
      <c r="L439" s="405"/>
      <c r="M439" s="405"/>
      <c r="N439" s="405"/>
      <c r="O439" s="405"/>
      <c r="P439" s="405"/>
    </row>
    <row r="440" spans="3:16">
      <c r="C440" s="405"/>
      <c r="D440" s="414"/>
      <c r="E440" s="444"/>
      <c r="F440" s="444"/>
      <c r="G440" s="445"/>
      <c r="J440" s="405"/>
      <c r="K440" s="405"/>
      <c r="L440" s="405"/>
      <c r="M440" s="405"/>
      <c r="N440" s="405"/>
      <c r="O440" s="405"/>
      <c r="P440" s="405"/>
    </row>
    <row r="441" spans="3:16">
      <c r="C441" s="405"/>
      <c r="D441" s="414"/>
      <c r="E441" s="444"/>
      <c r="F441" s="444"/>
      <c r="G441" s="445"/>
      <c r="J441" s="405"/>
      <c r="K441" s="405"/>
      <c r="L441" s="405"/>
      <c r="M441" s="405"/>
      <c r="N441" s="405"/>
      <c r="O441" s="405"/>
      <c r="P441" s="405"/>
    </row>
    <row r="442" spans="3:16">
      <c r="C442" s="405"/>
      <c r="D442" s="414"/>
      <c r="E442" s="444"/>
      <c r="F442" s="444"/>
      <c r="G442" s="445"/>
      <c r="J442" s="405"/>
      <c r="K442" s="405"/>
      <c r="L442" s="405"/>
      <c r="M442" s="405"/>
      <c r="N442" s="405"/>
      <c r="O442" s="405"/>
      <c r="P442" s="405"/>
    </row>
    <row r="443" spans="3:16">
      <c r="C443" s="405"/>
      <c r="D443" s="414"/>
      <c r="E443" s="444"/>
      <c r="F443" s="444"/>
      <c r="G443" s="445"/>
      <c r="J443" s="405"/>
      <c r="K443" s="405"/>
      <c r="L443" s="405"/>
      <c r="M443" s="405"/>
      <c r="N443" s="405"/>
      <c r="O443" s="405"/>
      <c r="P443" s="405"/>
    </row>
    <row r="444" spans="3:16">
      <c r="C444" s="405"/>
      <c r="D444" s="414"/>
      <c r="E444" s="444"/>
      <c r="F444" s="444"/>
      <c r="G444" s="445"/>
      <c r="J444" s="405"/>
      <c r="K444" s="405"/>
      <c r="L444" s="405"/>
      <c r="M444" s="405"/>
      <c r="N444" s="405"/>
      <c r="O444" s="405"/>
      <c r="P444" s="405"/>
    </row>
    <row r="445" spans="3:16">
      <c r="C445" s="405"/>
      <c r="D445" s="414"/>
      <c r="E445" s="444"/>
      <c r="F445" s="444"/>
      <c r="G445" s="445"/>
      <c r="J445" s="405"/>
      <c r="K445" s="405"/>
      <c r="L445" s="405"/>
      <c r="M445" s="405"/>
      <c r="N445" s="405"/>
      <c r="O445" s="405"/>
      <c r="P445" s="405"/>
    </row>
    <row r="446" spans="3:16">
      <c r="J446" s="405"/>
      <c r="K446" s="405"/>
      <c r="L446" s="405"/>
      <c r="M446" s="405"/>
      <c r="N446" s="405"/>
      <c r="O446" s="405"/>
      <c r="P446" s="405"/>
    </row>
    <row r="447" spans="3:16">
      <c r="J447" s="405"/>
      <c r="K447" s="405"/>
      <c r="L447" s="405"/>
      <c r="M447" s="405"/>
      <c r="N447" s="405"/>
      <c r="O447" s="405"/>
      <c r="P447" s="405"/>
    </row>
    <row r="448" spans="3:16">
      <c r="J448" s="405"/>
      <c r="K448" s="405"/>
      <c r="L448" s="405"/>
      <c r="M448" s="405"/>
      <c r="N448" s="405"/>
      <c r="O448" s="405"/>
      <c r="P448" s="405"/>
    </row>
    <row r="449" spans="10:16">
      <c r="J449" s="405"/>
      <c r="K449" s="405"/>
      <c r="L449" s="405"/>
      <c r="M449" s="405"/>
      <c r="N449" s="405"/>
      <c r="O449" s="405"/>
      <c r="P449" s="405"/>
    </row>
    <row r="450" spans="10:16">
      <c r="J450" s="405"/>
      <c r="K450" s="405"/>
      <c r="L450" s="405"/>
      <c r="M450" s="405"/>
      <c r="N450" s="405"/>
      <c r="O450" s="405"/>
      <c r="P450" s="405"/>
    </row>
    <row r="451" spans="10:16">
      <c r="J451" s="405"/>
      <c r="K451" s="405"/>
      <c r="L451" s="405"/>
      <c r="M451" s="405"/>
      <c r="N451" s="405"/>
      <c r="O451" s="405"/>
      <c r="P451" s="405"/>
    </row>
    <row r="452" spans="10:16">
      <c r="J452" s="405"/>
      <c r="K452" s="405"/>
      <c r="L452" s="405"/>
      <c r="M452" s="405"/>
      <c r="N452" s="405"/>
      <c r="O452" s="405"/>
      <c r="P452" s="405"/>
    </row>
    <row r="453" spans="10:16">
      <c r="J453" s="405"/>
      <c r="K453" s="405"/>
      <c r="L453" s="405"/>
      <c r="M453" s="405"/>
      <c r="N453" s="405"/>
      <c r="O453" s="405"/>
      <c r="P453" s="405"/>
    </row>
    <row r="454" spans="10:16">
      <c r="J454" s="405"/>
      <c r="K454" s="405"/>
      <c r="L454" s="405"/>
      <c r="M454" s="405"/>
      <c r="N454" s="405"/>
      <c r="O454" s="405"/>
      <c r="P454" s="405"/>
    </row>
    <row r="455" spans="10:16">
      <c r="J455" s="405"/>
      <c r="K455" s="405"/>
      <c r="L455" s="405"/>
      <c r="M455" s="405"/>
      <c r="N455" s="405"/>
      <c r="O455" s="405"/>
      <c r="P455" s="405"/>
    </row>
    <row r="456" spans="10:16">
      <c r="J456" s="405"/>
      <c r="K456" s="405"/>
      <c r="L456" s="405"/>
      <c r="M456" s="405"/>
      <c r="N456" s="405"/>
      <c r="O456" s="405"/>
      <c r="P456" s="405"/>
    </row>
    <row r="457" spans="10:16">
      <c r="J457" s="405"/>
      <c r="K457" s="405"/>
      <c r="L457" s="405"/>
      <c r="M457" s="405"/>
      <c r="N457" s="405"/>
      <c r="O457" s="405"/>
      <c r="P457" s="405"/>
    </row>
    <row r="458" spans="10:16">
      <c r="J458" s="405"/>
      <c r="K458" s="405"/>
      <c r="L458" s="405"/>
      <c r="M458" s="405"/>
      <c r="N458" s="405"/>
      <c r="O458" s="405"/>
      <c r="P458" s="405"/>
    </row>
    <row r="459" spans="10:16">
      <c r="J459" s="405"/>
      <c r="K459" s="405"/>
      <c r="L459" s="405"/>
      <c r="M459" s="405"/>
      <c r="N459" s="405"/>
      <c r="O459" s="405"/>
      <c r="P459" s="405"/>
    </row>
    <row r="460" spans="10:16">
      <c r="J460" s="405"/>
      <c r="K460" s="405"/>
      <c r="L460" s="405"/>
      <c r="M460" s="405"/>
      <c r="N460" s="405"/>
      <c r="O460" s="405"/>
      <c r="P460" s="405"/>
    </row>
    <row r="461" spans="10:16">
      <c r="J461" s="405"/>
      <c r="K461" s="405"/>
      <c r="L461" s="405"/>
      <c r="M461" s="405"/>
      <c r="N461" s="405"/>
      <c r="O461" s="405"/>
      <c r="P461" s="405"/>
    </row>
    <row r="462" spans="10:16">
      <c r="J462" s="405"/>
      <c r="K462" s="405"/>
      <c r="L462" s="405"/>
      <c r="M462" s="405"/>
      <c r="N462" s="405"/>
      <c r="O462" s="405"/>
      <c r="P462" s="405"/>
    </row>
    <row r="463" spans="10:16">
      <c r="J463" s="405"/>
      <c r="K463" s="405"/>
      <c r="L463" s="405"/>
      <c r="M463" s="405"/>
      <c r="N463" s="405"/>
      <c r="O463" s="405"/>
      <c r="P463" s="405"/>
    </row>
    <row r="464" spans="10:16">
      <c r="J464" s="405"/>
      <c r="K464" s="405"/>
      <c r="L464" s="405"/>
      <c r="M464" s="405"/>
      <c r="N464" s="405"/>
      <c r="O464" s="405"/>
      <c r="P464" s="405"/>
    </row>
    <row r="465" spans="10:16">
      <c r="J465" s="405"/>
      <c r="K465" s="405"/>
      <c r="L465" s="405"/>
      <c r="M465" s="405"/>
      <c r="N465" s="405"/>
      <c r="O465" s="405"/>
      <c r="P465" s="405"/>
    </row>
    <row r="466" spans="10:16">
      <c r="J466" s="405"/>
      <c r="K466" s="405"/>
      <c r="L466" s="405"/>
      <c r="M466" s="405"/>
      <c r="N466" s="405"/>
      <c r="O466" s="405"/>
      <c r="P466" s="405"/>
    </row>
    <row r="467" spans="10:16">
      <c r="J467" s="405"/>
      <c r="K467" s="405"/>
      <c r="L467" s="405"/>
      <c r="M467" s="405"/>
      <c r="N467" s="405"/>
      <c r="O467" s="405"/>
      <c r="P467" s="405"/>
    </row>
    <row r="468" spans="10:16">
      <c r="J468" s="405"/>
      <c r="K468" s="405"/>
      <c r="L468" s="405"/>
      <c r="M468" s="405"/>
      <c r="N468" s="405"/>
      <c r="O468" s="405"/>
      <c r="P468" s="405"/>
    </row>
    <row r="469" spans="10:16">
      <c r="J469" s="405"/>
      <c r="K469" s="405"/>
      <c r="L469" s="405"/>
      <c r="M469" s="405"/>
      <c r="N469" s="405"/>
      <c r="O469" s="405"/>
      <c r="P469" s="405"/>
    </row>
    <row r="470" spans="10:16">
      <c r="J470" s="405"/>
      <c r="K470" s="405"/>
      <c r="L470" s="405"/>
      <c r="M470" s="405"/>
      <c r="N470" s="405"/>
      <c r="O470" s="405"/>
      <c r="P470" s="405"/>
    </row>
    <row r="471" spans="10:16">
      <c r="J471" s="405"/>
      <c r="K471" s="405"/>
      <c r="L471" s="405"/>
      <c r="M471" s="405"/>
      <c r="N471" s="405"/>
      <c r="O471" s="405"/>
      <c r="P471" s="405"/>
    </row>
    <row r="472" spans="10:16">
      <c r="J472" s="405"/>
      <c r="K472" s="405"/>
      <c r="L472" s="405"/>
      <c r="M472" s="405"/>
      <c r="N472" s="405"/>
      <c r="O472" s="405"/>
      <c r="P472" s="405"/>
    </row>
    <row r="473" spans="10:16">
      <c r="J473" s="405"/>
      <c r="K473" s="405"/>
      <c r="L473" s="405"/>
      <c r="M473" s="405"/>
      <c r="N473" s="405"/>
      <c r="O473" s="405"/>
      <c r="P473" s="405"/>
    </row>
    <row r="474" spans="10:16">
      <c r="J474" s="405"/>
      <c r="K474" s="405"/>
      <c r="L474" s="405"/>
      <c r="M474" s="405"/>
      <c r="N474" s="405"/>
      <c r="O474" s="405"/>
      <c r="P474" s="405"/>
    </row>
    <row r="475" spans="10:16">
      <c r="J475" s="405"/>
      <c r="K475" s="405"/>
      <c r="L475" s="405"/>
      <c r="M475" s="405"/>
      <c r="N475" s="405"/>
      <c r="O475" s="405"/>
      <c r="P475" s="405"/>
    </row>
    <row r="476" spans="10:16">
      <c r="J476" s="405"/>
      <c r="K476" s="405"/>
      <c r="L476" s="405"/>
      <c r="M476" s="405"/>
      <c r="N476" s="405"/>
      <c r="O476" s="405"/>
      <c r="P476" s="405"/>
    </row>
    <row r="477" spans="10:16">
      <c r="J477" s="405"/>
      <c r="K477" s="405"/>
      <c r="L477" s="405"/>
      <c r="M477" s="405"/>
      <c r="N477" s="405"/>
      <c r="O477" s="405"/>
      <c r="P477" s="405"/>
    </row>
    <row r="478" spans="10:16">
      <c r="J478" s="405"/>
      <c r="K478" s="405"/>
      <c r="L478" s="405"/>
      <c r="M478" s="405"/>
      <c r="N478" s="405"/>
      <c r="O478" s="405"/>
      <c r="P478" s="405"/>
    </row>
    <row r="479" spans="10:16">
      <c r="J479" s="405"/>
      <c r="K479" s="405"/>
      <c r="L479" s="405"/>
      <c r="M479" s="405"/>
      <c r="N479" s="405"/>
      <c r="O479" s="405"/>
      <c r="P479" s="405"/>
    </row>
    <row r="480" spans="10:16">
      <c r="J480" s="405"/>
      <c r="K480" s="405"/>
      <c r="L480" s="405"/>
      <c r="M480" s="405"/>
      <c r="N480" s="405"/>
      <c r="O480" s="405"/>
      <c r="P480" s="405"/>
    </row>
    <row r="481" spans="10:16">
      <c r="J481" s="405"/>
      <c r="K481" s="405"/>
      <c r="L481" s="405"/>
      <c r="M481" s="405"/>
      <c r="N481" s="405"/>
      <c r="O481" s="405"/>
      <c r="P481" s="405"/>
    </row>
    <row r="482" spans="10:16">
      <c r="J482" s="405"/>
      <c r="K482" s="405"/>
      <c r="L482" s="405"/>
      <c r="M482" s="405"/>
      <c r="N482" s="405"/>
      <c r="O482" s="405"/>
      <c r="P482" s="405"/>
    </row>
    <row r="483" spans="10:16">
      <c r="J483" s="405"/>
      <c r="K483" s="405"/>
      <c r="L483" s="405"/>
      <c r="M483" s="405"/>
      <c r="N483" s="405"/>
      <c r="O483" s="405"/>
      <c r="P483" s="405"/>
    </row>
    <row r="484" spans="10:16">
      <c r="J484" s="405"/>
      <c r="K484" s="405"/>
      <c r="L484" s="405"/>
      <c r="M484" s="405"/>
      <c r="N484" s="405"/>
      <c r="O484" s="405"/>
      <c r="P484" s="405"/>
    </row>
    <row r="485" spans="10:16">
      <c r="J485" s="405"/>
      <c r="K485" s="405"/>
      <c r="L485" s="405"/>
      <c r="M485" s="405"/>
      <c r="N485" s="405"/>
      <c r="O485" s="405"/>
      <c r="P485" s="405"/>
    </row>
    <row r="486" spans="10:16">
      <c r="J486" s="405"/>
      <c r="K486" s="405"/>
      <c r="L486" s="405"/>
      <c r="M486" s="405"/>
      <c r="N486" s="405"/>
      <c r="O486" s="405"/>
      <c r="P486" s="405"/>
    </row>
    <row r="487" spans="10:16">
      <c r="J487" s="405"/>
      <c r="K487" s="405"/>
      <c r="L487" s="405"/>
      <c r="M487" s="405"/>
      <c r="N487" s="405"/>
      <c r="O487" s="405"/>
      <c r="P487" s="405"/>
    </row>
    <row r="488" spans="10:16">
      <c r="J488" s="405"/>
      <c r="K488" s="405"/>
      <c r="L488" s="405"/>
      <c r="M488" s="405"/>
      <c r="N488" s="405"/>
      <c r="O488" s="405"/>
      <c r="P488" s="405"/>
    </row>
    <row r="489" spans="10:16">
      <c r="J489" s="405"/>
      <c r="K489" s="405"/>
      <c r="L489" s="405"/>
      <c r="M489" s="405"/>
      <c r="N489" s="405"/>
      <c r="O489" s="405"/>
      <c r="P489" s="405"/>
    </row>
    <row r="490" spans="10:16">
      <c r="J490" s="405"/>
      <c r="K490" s="405"/>
      <c r="L490" s="405"/>
      <c r="M490" s="405"/>
      <c r="N490" s="405"/>
      <c r="O490" s="405"/>
      <c r="P490" s="405"/>
    </row>
    <row r="491" spans="10:16">
      <c r="J491" s="405"/>
      <c r="K491" s="405"/>
      <c r="L491" s="405"/>
      <c r="M491" s="405"/>
      <c r="N491" s="405"/>
      <c r="O491" s="405"/>
      <c r="P491" s="405"/>
    </row>
    <row r="492" spans="10:16">
      <c r="J492" s="405"/>
      <c r="K492" s="405"/>
      <c r="L492" s="405"/>
      <c r="M492" s="405"/>
      <c r="N492" s="405"/>
      <c r="O492" s="405"/>
      <c r="P492" s="405"/>
    </row>
    <row r="493" spans="10:16">
      <c r="J493" s="405"/>
      <c r="K493" s="405"/>
      <c r="L493" s="405"/>
      <c r="M493" s="405"/>
      <c r="N493" s="405"/>
      <c r="O493" s="405"/>
      <c r="P493" s="405"/>
    </row>
    <row r="494" spans="10:16">
      <c r="J494" s="405"/>
      <c r="K494" s="405"/>
      <c r="L494" s="405"/>
      <c r="M494" s="405"/>
      <c r="N494" s="405"/>
      <c r="O494" s="405"/>
      <c r="P494" s="405"/>
    </row>
    <row r="495" spans="10:16">
      <c r="J495" s="405"/>
      <c r="K495" s="405"/>
      <c r="L495" s="405"/>
      <c r="M495" s="405"/>
      <c r="N495" s="405"/>
      <c r="O495" s="405"/>
      <c r="P495" s="405"/>
    </row>
    <row r="496" spans="10:16">
      <c r="J496" s="405"/>
      <c r="K496" s="405"/>
      <c r="L496" s="405"/>
      <c r="M496" s="405"/>
      <c r="N496" s="405"/>
      <c r="O496" s="405"/>
      <c r="P496" s="405"/>
    </row>
    <row r="497" spans="10:16">
      <c r="J497" s="405"/>
      <c r="K497" s="405"/>
      <c r="L497" s="405"/>
      <c r="M497" s="405"/>
      <c r="N497" s="405"/>
      <c r="O497" s="405"/>
      <c r="P497" s="405"/>
    </row>
    <row r="498" spans="10:16">
      <c r="J498" s="405"/>
      <c r="K498" s="405"/>
      <c r="L498" s="405"/>
      <c r="M498" s="405"/>
      <c r="N498" s="405"/>
      <c r="O498" s="405"/>
      <c r="P498" s="405"/>
    </row>
    <row r="499" spans="10:16">
      <c r="J499" s="405"/>
      <c r="K499" s="405"/>
      <c r="L499" s="405"/>
      <c r="M499" s="405"/>
      <c r="N499" s="405"/>
      <c r="O499" s="405"/>
      <c r="P499" s="405"/>
    </row>
    <row r="500" spans="10:16">
      <c r="J500" s="405"/>
      <c r="K500" s="405"/>
      <c r="L500" s="405"/>
      <c r="M500" s="405"/>
      <c r="N500" s="405"/>
      <c r="O500" s="405"/>
      <c r="P500" s="405"/>
    </row>
    <row r="501" spans="10:16">
      <c r="J501" s="405"/>
      <c r="K501" s="405"/>
      <c r="L501" s="405"/>
      <c r="M501" s="405"/>
      <c r="N501" s="405"/>
      <c r="O501" s="405"/>
      <c r="P501" s="405"/>
    </row>
    <row r="502" spans="10:16">
      <c r="J502" s="405"/>
      <c r="K502" s="405"/>
      <c r="L502" s="405"/>
      <c r="M502" s="405"/>
      <c r="N502" s="405"/>
      <c r="O502" s="405"/>
      <c r="P502" s="405"/>
    </row>
    <row r="503" spans="10:16">
      <c r="J503" s="405"/>
      <c r="K503" s="405"/>
      <c r="L503" s="405"/>
      <c r="M503" s="405"/>
      <c r="N503" s="405"/>
      <c r="O503" s="405"/>
      <c r="P503" s="405"/>
    </row>
    <row r="504" spans="10:16">
      <c r="J504" s="405"/>
      <c r="K504" s="405"/>
      <c r="L504" s="405"/>
      <c r="M504" s="405"/>
      <c r="N504" s="405"/>
      <c r="O504" s="405"/>
      <c r="P504" s="405"/>
    </row>
    <row r="505" spans="10:16">
      <c r="J505" s="405"/>
      <c r="K505" s="405"/>
      <c r="L505" s="405"/>
      <c r="M505" s="405"/>
      <c r="N505" s="405"/>
      <c r="O505" s="405"/>
      <c r="P505" s="405"/>
    </row>
    <row r="506" spans="10:16">
      <c r="J506" s="405"/>
      <c r="K506" s="405"/>
      <c r="L506" s="405"/>
      <c r="M506" s="405"/>
      <c r="N506" s="405"/>
      <c r="O506" s="405"/>
      <c r="P506" s="405"/>
    </row>
    <row r="507" spans="10:16">
      <c r="J507" s="405"/>
      <c r="K507" s="405"/>
      <c r="L507" s="405"/>
      <c r="M507" s="405"/>
      <c r="N507" s="405"/>
      <c r="O507" s="405"/>
      <c r="P507" s="405"/>
    </row>
    <row r="508" spans="10:16">
      <c r="J508" s="405"/>
      <c r="K508" s="405"/>
      <c r="L508" s="405"/>
      <c r="M508" s="405"/>
      <c r="N508" s="405"/>
      <c r="O508" s="405"/>
      <c r="P508" s="405"/>
    </row>
    <row r="509" spans="10:16">
      <c r="J509" s="405"/>
      <c r="K509" s="405"/>
      <c r="L509" s="405"/>
      <c r="M509" s="405"/>
      <c r="N509" s="405"/>
      <c r="O509" s="405"/>
      <c r="P509" s="405"/>
    </row>
    <row r="510" spans="10:16">
      <c r="J510" s="405"/>
      <c r="K510" s="405"/>
      <c r="L510" s="405"/>
      <c r="M510" s="405"/>
      <c r="N510" s="405"/>
      <c r="O510" s="405"/>
      <c r="P510" s="405"/>
    </row>
    <row r="511" spans="10:16">
      <c r="J511" s="405"/>
      <c r="K511" s="405"/>
      <c r="L511" s="405"/>
      <c r="M511" s="405"/>
      <c r="N511" s="405"/>
      <c r="O511" s="405"/>
      <c r="P511" s="405"/>
    </row>
    <row r="512" spans="10:16">
      <c r="J512" s="405"/>
      <c r="K512" s="405"/>
      <c r="L512" s="405"/>
      <c r="M512" s="405"/>
      <c r="N512" s="405"/>
      <c r="O512" s="405"/>
      <c r="P512" s="405"/>
    </row>
    <row r="513" spans="10:16">
      <c r="J513" s="405"/>
      <c r="K513" s="405"/>
      <c r="L513" s="405"/>
      <c r="M513" s="405"/>
      <c r="N513" s="405"/>
      <c r="O513" s="405"/>
      <c r="P513" s="405"/>
    </row>
    <row r="514" spans="10:16">
      <c r="J514" s="405"/>
      <c r="K514" s="405"/>
      <c r="L514" s="405"/>
      <c r="M514" s="405"/>
      <c r="N514" s="405"/>
      <c r="O514" s="405"/>
      <c r="P514" s="405"/>
    </row>
    <row r="515" spans="10:16">
      <c r="J515" s="405"/>
      <c r="K515" s="405"/>
      <c r="L515" s="405"/>
      <c r="M515" s="405"/>
      <c r="N515" s="405"/>
      <c r="O515" s="405"/>
      <c r="P515" s="405"/>
    </row>
    <row r="516" spans="10:16">
      <c r="J516" s="405"/>
      <c r="K516" s="405"/>
      <c r="L516" s="405"/>
      <c r="M516" s="405"/>
      <c r="N516" s="405"/>
      <c r="O516" s="405"/>
      <c r="P516" s="405"/>
    </row>
    <row r="517" spans="10:16">
      <c r="J517" s="405"/>
      <c r="K517" s="405"/>
      <c r="L517" s="405"/>
      <c r="M517" s="405"/>
      <c r="N517" s="405"/>
      <c r="O517" s="405"/>
      <c r="P517" s="405"/>
    </row>
    <row r="518" spans="10:16">
      <c r="J518" s="405"/>
      <c r="K518" s="405"/>
      <c r="L518" s="405"/>
      <c r="M518" s="405"/>
      <c r="N518" s="405"/>
      <c r="O518" s="405"/>
      <c r="P518" s="405"/>
    </row>
    <row r="519" spans="10:16">
      <c r="J519" s="405"/>
      <c r="K519" s="405"/>
      <c r="L519" s="405"/>
      <c r="M519" s="405"/>
      <c r="N519" s="405"/>
      <c r="O519" s="405"/>
      <c r="P519" s="405"/>
    </row>
    <row r="520" spans="10:16">
      <c r="J520" s="405"/>
      <c r="K520" s="405"/>
      <c r="L520" s="405"/>
      <c r="M520" s="405"/>
      <c r="N520" s="405"/>
      <c r="O520" s="405"/>
      <c r="P520" s="405"/>
    </row>
    <row r="521" spans="10:16">
      <c r="J521" s="405"/>
      <c r="K521" s="405"/>
      <c r="L521" s="405"/>
      <c r="M521" s="405"/>
      <c r="N521" s="405"/>
      <c r="O521" s="405"/>
      <c r="P521" s="405"/>
    </row>
    <row r="522" spans="10:16">
      <c r="J522" s="405"/>
      <c r="K522" s="405"/>
      <c r="L522" s="405"/>
      <c r="M522" s="405"/>
      <c r="N522" s="405"/>
      <c r="O522" s="405"/>
      <c r="P522" s="405"/>
    </row>
    <row r="523" spans="10:16">
      <c r="J523" s="405"/>
      <c r="K523" s="405"/>
      <c r="L523" s="405"/>
      <c r="M523" s="405"/>
      <c r="N523" s="405"/>
      <c r="O523" s="405"/>
      <c r="P523" s="405"/>
    </row>
    <row r="524" spans="10:16">
      <c r="J524" s="405"/>
      <c r="K524" s="405"/>
      <c r="L524" s="405"/>
      <c r="M524" s="405"/>
      <c r="N524" s="405"/>
      <c r="O524" s="405"/>
      <c r="P524" s="405"/>
    </row>
    <row r="525" spans="10:16">
      <c r="J525" s="405"/>
      <c r="K525" s="405"/>
      <c r="L525" s="405"/>
      <c r="M525" s="405"/>
      <c r="N525" s="405"/>
      <c r="O525" s="405"/>
      <c r="P525" s="405"/>
    </row>
    <row r="526" spans="10:16">
      <c r="J526" s="405"/>
      <c r="K526" s="405"/>
      <c r="L526" s="405"/>
      <c r="M526" s="405"/>
      <c r="N526" s="405"/>
      <c r="O526" s="405"/>
      <c r="P526" s="405"/>
    </row>
    <row r="527" spans="10:16">
      <c r="J527" s="405"/>
      <c r="K527" s="405"/>
      <c r="L527" s="405"/>
      <c r="M527" s="405"/>
      <c r="N527" s="405"/>
      <c r="O527" s="405"/>
      <c r="P527" s="405"/>
    </row>
    <row r="528" spans="10:16">
      <c r="J528" s="405"/>
      <c r="K528" s="405"/>
      <c r="L528" s="405"/>
      <c r="M528" s="405"/>
      <c r="N528" s="405"/>
      <c r="O528" s="405"/>
      <c r="P528" s="405"/>
    </row>
    <row r="529" spans="10:16">
      <c r="J529" s="405"/>
      <c r="K529" s="405"/>
      <c r="L529" s="405"/>
      <c r="M529" s="405"/>
      <c r="N529" s="405"/>
      <c r="O529" s="405"/>
      <c r="P529" s="405"/>
    </row>
    <row r="530" spans="10:16">
      <c r="J530" s="405"/>
      <c r="K530" s="405"/>
      <c r="L530" s="405"/>
      <c r="M530" s="405"/>
      <c r="N530" s="405"/>
      <c r="O530" s="405"/>
      <c r="P530" s="405"/>
    </row>
    <row r="531" spans="10:16">
      <c r="J531" s="405"/>
      <c r="K531" s="405"/>
      <c r="L531" s="405"/>
      <c r="M531" s="405"/>
      <c r="N531" s="405"/>
      <c r="O531" s="405"/>
      <c r="P531" s="405"/>
    </row>
    <row r="532" spans="10:16">
      <c r="J532" s="405"/>
      <c r="K532" s="405"/>
      <c r="L532" s="405"/>
      <c r="M532" s="405"/>
      <c r="N532" s="405"/>
      <c r="O532" s="405"/>
      <c r="P532" s="405"/>
    </row>
    <row r="533" spans="10:16">
      <c r="J533" s="405"/>
      <c r="K533" s="405"/>
      <c r="L533" s="405"/>
      <c r="M533" s="405"/>
      <c r="N533" s="405"/>
      <c r="O533" s="405"/>
      <c r="P533" s="405"/>
    </row>
    <row r="534" spans="10:16">
      <c r="J534" s="405"/>
      <c r="K534" s="405"/>
      <c r="L534" s="405"/>
      <c r="M534" s="405"/>
      <c r="N534" s="405"/>
      <c r="O534" s="405"/>
      <c r="P534" s="405"/>
    </row>
    <row r="535" spans="10:16">
      <c r="J535" s="405"/>
      <c r="K535" s="405"/>
      <c r="L535" s="405"/>
      <c r="M535" s="405"/>
      <c r="N535" s="405"/>
      <c r="O535" s="405"/>
      <c r="P535" s="405"/>
    </row>
    <row r="536" spans="10:16">
      <c r="J536" s="405"/>
      <c r="K536" s="405"/>
      <c r="L536" s="405"/>
      <c r="M536" s="405"/>
      <c r="N536" s="405"/>
      <c r="O536" s="405"/>
      <c r="P536" s="405"/>
    </row>
    <row r="537" spans="10:16">
      <c r="J537" s="405"/>
      <c r="K537" s="405"/>
      <c r="L537" s="405"/>
      <c r="M537" s="405"/>
      <c r="N537" s="405"/>
      <c r="O537" s="405"/>
      <c r="P537" s="405"/>
    </row>
    <row r="538" spans="10:16">
      <c r="J538" s="405"/>
      <c r="K538" s="405"/>
      <c r="L538" s="405"/>
      <c r="M538" s="405"/>
      <c r="N538" s="405"/>
      <c r="O538" s="405"/>
      <c r="P538" s="405"/>
    </row>
    <row r="539" spans="10:16">
      <c r="J539" s="405"/>
      <c r="K539" s="405"/>
      <c r="L539" s="405"/>
      <c r="M539" s="405"/>
      <c r="N539" s="405"/>
      <c r="O539" s="405"/>
      <c r="P539" s="405"/>
    </row>
    <row r="540" spans="10:16">
      <c r="J540" s="405"/>
      <c r="K540" s="405"/>
      <c r="L540" s="405"/>
      <c r="M540" s="405"/>
      <c r="N540" s="405"/>
      <c r="O540" s="405"/>
      <c r="P540" s="405"/>
    </row>
    <row r="541" spans="10:16">
      <c r="J541" s="405"/>
      <c r="K541" s="405"/>
      <c r="L541" s="405"/>
      <c r="M541" s="405"/>
      <c r="N541" s="405"/>
      <c r="O541" s="405"/>
      <c r="P541" s="405"/>
    </row>
    <row r="542" spans="10:16">
      <c r="J542" s="405"/>
      <c r="K542" s="405"/>
      <c r="L542" s="405"/>
      <c r="M542" s="405"/>
      <c r="N542" s="405"/>
      <c r="O542" s="405"/>
      <c r="P542" s="405"/>
    </row>
    <row r="543" spans="10:16">
      <c r="J543" s="405"/>
      <c r="K543" s="405"/>
      <c r="L543" s="405"/>
      <c r="M543" s="405"/>
      <c r="N543" s="405"/>
      <c r="O543" s="405"/>
      <c r="P543" s="405"/>
    </row>
    <row r="544" spans="10:16">
      <c r="J544" s="405"/>
      <c r="K544" s="405"/>
      <c r="L544" s="405"/>
      <c r="M544" s="405"/>
      <c r="N544" s="405"/>
      <c r="O544" s="405"/>
      <c r="P544" s="405"/>
    </row>
    <row r="545" spans="10:16">
      <c r="J545" s="405"/>
      <c r="K545" s="405"/>
      <c r="L545" s="405"/>
      <c r="M545" s="405"/>
      <c r="N545" s="405"/>
      <c r="O545" s="405"/>
      <c r="P545" s="405"/>
    </row>
    <row r="546" spans="10:16">
      <c r="J546" s="405"/>
      <c r="K546" s="405"/>
      <c r="L546" s="405"/>
      <c r="M546" s="405"/>
      <c r="N546" s="405"/>
      <c r="O546" s="405"/>
      <c r="P546" s="405"/>
    </row>
    <row r="547" spans="10:16">
      <c r="J547" s="405"/>
      <c r="K547" s="405"/>
      <c r="L547" s="405"/>
      <c r="M547" s="405"/>
      <c r="N547" s="405"/>
      <c r="O547" s="405"/>
      <c r="P547" s="405"/>
    </row>
    <row r="548" spans="10:16">
      <c r="J548" s="405"/>
      <c r="K548" s="405"/>
      <c r="L548" s="405"/>
      <c r="M548" s="405"/>
      <c r="N548" s="405"/>
      <c r="O548" s="405"/>
      <c r="P548" s="405"/>
    </row>
    <row r="549" spans="10:16">
      <c r="J549" s="405"/>
      <c r="K549" s="405"/>
      <c r="L549" s="405"/>
      <c r="M549" s="405"/>
      <c r="N549" s="405"/>
      <c r="O549" s="405"/>
      <c r="P549" s="405"/>
    </row>
    <row r="550" spans="10:16">
      <c r="J550" s="405"/>
      <c r="K550" s="405"/>
      <c r="L550" s="405"/>
      <c r="M550" s="405"/>
      <c r="N550" s="405"/>
      <c r="O550" s="405"/>
      <c r="P550" s="405"/>
    </row>
    <row r="551" spans="10:16">
      <c r="J551" s="405"/>
      <c r="K551" s="405"/>
      <c r="L551" s="405"/>
      <c r="M551" s="405"/>
      <c r="N551" s="405"/>
      <c r="O551" s="405"/>
      <c r="P551" s="405"/>
    </row>
    <row r="552" spans="10:16">
      <c r="J552" s="405"/>
      <c r="K552" s="405"/>
      <c r="L552" s="405"/>
      <c r="M552" s="405"/>
      <c r="N552" s="405"/>
      <c r="O552" s="405"/>
      <c r="P552" s="405"/>
    </row>
    <row r="553" spans="10:16">
      <c r="J553" s="405"/>
      <c r="K553" s="405"/>
      <c r="L553" s="405"/>
      <c r="M553" s="405"/>
      <c r="N553" s="405"/>
      <c r="O553" s="405"/>
      <c r="P553" s="405"/>
    </row>
    <row r="554" spans="10:16">
      <c r="J554" s="405"/>
      <c r="K554" s="405"/>
      <c r="L554" s="405"/>
      <c r="M554" s="405"/>
      <c r="N554" s="405"/>
      <c r="O554" s="405"/>
      <c r="P554" s="405"/>
    </row>
    <row r="555" spans="10:16">
      <c r="J555" s="405"/>
      <c r="K555" s="405"/>
      <c r="L555" s="405"/>
      <c r="M555" s="405"/>
      <c r="N555" s="405"/>
      <c r="O555" s="405"/>
      <c r="P555" s="405"/>
    </row>
    <row r="556" spans="10:16">
      <c r="J556" s="405"/>
      <c r="K556" s="405"/>
      <c r="L556" s="405"/>
      <c r="M556" s="405"/>
      <c r="N556" s="405"/>
      <c r="O556" s="405"/>
      <c r="P556" s="405"/>
    </row>
    <row r="557" spans="10:16">
      <c r="J557" s="405"/>
      <c r="K557" s="405"/>
      <c r="L557" s="405"/>
      <c r="M557" s="405"/>
      <c r="N557" s="405"/>
      <c r="O557" s="405"/>
      <c r="P557" s="405"/>
    </row>
    <row r="558" spans="10:16">
      <c r="J558" s="405"/>
      <c r="K558" s="405"/>
      <c r="L558" s="405"/>
      <c r="M558" s="405"/>
      <c r="N558" s="405"/>
      <c r="O558" s="405"/>
      <c r="P558" s="405"/>
    </row>
    <row r="559" spans="10:16">
      <c r="J559" s="405"/>
      <c r="K559" s="405"/>
      <c r="L559" s="405"/>
      <c r="M559" s="405"/>
      <c r="N559" s="405"/>
      <c r="O559" s="405"/>
      <c r="P559" s="405"/>
    </row>
    <row r="560" spans="10:16">
      <c r="J560" s="405"/>
      <c r="K560" s="405"/>
      <c r="L560" s="405"/>
      <c r="M560" s="405"/>
      <c r="N560" s="405"/>
      <c r="O560" s="405"/>
      <c r="P560" s="405"/>
    </row>
    <row r="561" spans="10:16">
      <c r="J561" s="405"/>
      <c r="K561" s="405"/>
      <c r="L561" s="405"/>
      <c r="M561" s="405"/>
      <c r="N561" s="405"/>
      <c r="O561" s="405"/>
      <c r="P561" s="405"/>
    </row>
    <row r="562" spans="10:16">
      <c r="J562" s="405"/>
      <c r="K562" s="405"/>
      <c r="L562" s="405"/>
      <c r="M562" s="405"/>
      <c r="N562" s="405"/>
      <c r="O562" s="405"/>
      <c r="P562" s="405"/>
    </row>
    <row r="563" spans="10:16">
      <c r="J563" s="405"/>
      <c r="K563" s="405"/>
      <c r="L563" s="405"/>
      <c r="M563" s="405"/>
      <c r="N563" s="405"/>
      <c r="O563" s="405"/>
      <c r="P563" s="405"/>
    </row>
    <row r="564" spans="10:16">
      <c r="J564" s="405"/>
      <c r="K564" s="405"/>
      <c r="L564" s="405"/>
      <c r="M564" s="405"/>
      <c r="N564" s="405"/>
      <c r="O564" s="405"/>
      <c r="P564" s="405"/>
    </row>
    <row r="565" spans="10:16">
      <c r="J565" s="405"/>
      <c r="K565" s="405"/>
      <c r="L565" s="405"/>
      <c r="M565" s="405"/>
      <c r="N565" s="405"/>
      <c r="O565" s="405"/>
      <c r="P565" s="405"/>
    </row>
    <row r="566" spans="10:16">
      <c r="J566" s="405"/>
      <c r="K566" s="405"/>
      <c r="L566" s="405"/>
      <c r="M566" s="405"/>
      <c r="N566" s="405"/>
      <c r="O566" s="405"/>
      <c r="P566" s="405"/>
    </row>
    <row r="567" spans="10:16">
      <c r="J567" s="405"/>
      <c r="K567" s="405"/>
      <c r="L567" s="405"/>
      <c r="M567" s="405"/>
      <c r="N567" s="405"/>
      <c r="O567" s="405"/>
      <c r="P567" s="405"/>
    </row>
    <row r="568" spans="10:16">
      <c r="J568" s="405"/>
      <c r="K568" s="405"/>
      <c r="L568" s="405"/>
      <c r="M568" s="405"/>
      <c r="N568" s="405"/>
      <c r="O568" s="405"/>
      <c r="P568" s="405"/>
    </row>
    <row r="569" spans="10:16">
      <c r="J569" s="405"/>
      <c r="K569" s="405"/>
      <c r="L569" s="405"/>
      <c r="M569" s="405"/>
      <c r="N569" s="405"/>
      <c r="O569" s="405"/>
      <c r="P569" s="405"/>
    </row>
    <row r="570" spans="10:16">
      <c r="J570" s="405"/>
      <c r="K570" s="405"/>
      <c r="L570" s="405"/>
      <c r="M570" s="405"/>
      <c r="N570" s="405"/>
      <c r="O570" s="405"/>
      <c r="P570" s="405"/>
    </row>
    <row r="571" spans="10:16">
      <c r="J571" s="405"/>
      <c r="K571" s="405"/>
      <c r="L571" s="405"/>
      <c r="M571" s="405"/>
      <c r="N571" s="405"/>
      <c r="O571" s="405"/>
      <c r="P571" s="405"/>
    </row>
    <row r="572" spans="10:16">
      <c r="J572" s="405"/>
      <c r="K572" s="405"/>
      <c r="L572" s="405"/>
      <c r="M572" s="405"/>
      <c r="N572" s="405"/>
      <c r="O572" s="405"/>
      <c r="P572" s="405"/>
    </row>
    <row r="573" spans="10:16">
      <c r="J573" s="405"/>
      <c r="K573" s="405"/>
      <c r="L573" s="405"/>
      <c r="M573" s="405"/>
      <c r="N573" s="405"/>
      <c r="O573" s="405"/>
      <c r="P573" s="405"/>
    </row>
    <row r="574" spans="10:16">
      <c r="J574" s="405"/>
      <c r="K574" s="405"/>
      <c r="L574" s="405"/>
      <c r="M574" s="405"/>
      <c r="N574" s="405"/>
      <c r="O574" s="405"/>
      <c r="P574" s="405"/>
    </row>
    <row r="575" spans="10:16">
      <c r="J575" s="405"/>
      <c r="K575" s="405"/>
      <c r="L575" s="405"/>
      <c r="M575" s="405"/>
      <c r="N575" s="405"/>
      <c r="O575" s="405"/>
      <c r="P575" s="405"/>
    </row>
    <row r="576" spans="10:16">
      <c r="J576" s="405"/>
      <c r="K576" s="405"/>
      <c r="L576" s="405"/>
      <c r="M576" s="405"/>
      <c r="N576" s="405"/>
      <c r="O576" s="405"/>
      <c r="P576" s="405"/>
    </row>
    <row r="577" spans="10:16">
      <c r="J577" s="405"/>
      <c r="K577" s="405"/>
      <c r="L577" s="405"/>
      <c r="M577" s="405"/>
      <c r="N577" s="405"/>
      <c r="O577" s="405"/>
      <c r="P577" s="405"/>
    </row>
    <row r="578" spans="10:16">
      <c r="J578" s="405"/>
      <c r="K578" s="405"/>
      <c r="L578" s="405"/>
      <c r="M578" s="405"/>
      <c r="N578" s="405"/>
      <c r="O578" s="405"/>
      <c r="P578" s="405"/>
    </row>
    <row r="579" spans="10:16">
      <c r="J579" s="405"/>
      <c r="K579" s="405"/>
      <c r="L579" s="405"/>
      <c r="M579" s="405"/>
      <c r="N579" s="405"/>
      <c r="O579" s="405"/>
      <c r="P579" s="405"/>
    </row>
    <row r="580" spans="10:16">
      <c r="J580" s="405"/>
      <c r="K580" s="405"/>
      <c r="L580" s="405"/>
      <c r="M580" s="405"/>
      <c r="N580" s="405"/>
      <c r="O580" s="405"/>
      <c r="P580" s="405"/>
    </row>
    <row r="581" spans="10:16">
      <c r="J581" s="405"/>
      <c r="K581" s="405"/>
      <c r="L581" s="405"/>
      <c r="M581" s="405"/>
      <c r="N581" s="405"/>
      <c r="O581" s="405"/>
      <c r="P581" s="405"/>
    </row>
    <row r="582" spans="10:16">
      <c r="J582" s="405"/>
      <c r="K582" s="405"/>
      <c r="L582" s="405"/>
      <c r="M582" s="405"/>
      <c r="N582" s="405"/>
      <c r="O582" s="405"/>
      <c r="P582" s="405"/>
    </row>
    <row r="583" spans="10:16">
      <c r="J583" s="405"/>
      <c r="K583" s="405"/>
      <c r="L583" s="405"/>
      <c r="M583" s="405"/>
      <c r="N583" s="405"/>
      <c r="O583" s="405"/>
      <c r="P583" s="405"/>
    </row>
    <row r="584" spans="10:16">
      <c r="J584" s="405"/>
      <c r="K584" s="405"/>
      <c r="L584" s="405"/>
      <c r="M584" s="405"/>
      <c r="N584" s="405"/>
      <c r="O584" s="405"/>
      <c r="P584" s="405"/>
    </row>
    <row r="585" spans="10:16">
      <c r="J585" s="405"/>
      <c r="K585" s="405"/>
      <c r="L585" s="405"/>
      <c r="M585" s="405"/>
      <c r="N585" s="405"/>
      <c r="O585" s="405"/>
      <c r="P585" s="405"/>
    </row>
    <row r="586" spans="10:16">
      <c r="J586" s="405"/>
      <c r="K586" s="405"/>
      <c r="L586" s="405"/>
      <c r="M586" s="405"/>
      <c r="N586" s="405"/>
      <c r="O586" s="405"/>
      <c r="P586" s="405"/>
    </row>
    <row r="587" spans="10:16">
      <c r="J587" s="405"/>
      <c r="K587" s="405"/>
      <c r="L587" s="405"/>
      <c r="M587" s="405"/>
      <c r="N587" s="405"/>
      <c r="O587" s="405"/>
      <c r="P587" s="405"/>
    </row>
    <row r="588" spans="10:16">
      <c r="J588" s="405"/>
      <c r="K588" s="405"/>
      <c r="L588" s="405"/>
      <c r="M588" s="405"/>
      <c r="N588" s="405"/>
      <c r="O588" s="405"/>
      <c r="P588" s="405"/>
    </row>
    <row r="589" spans="10:16">
      <c r="J589" s="405"/>
      <c r="K589" s="405"/>
      <c r="L589" s="405"/>
      <c r="M589" s="405"/>
      <c r="N589" s="405"/>
      <c r="O589" s="405"/>
      <c r="P589" s="405"/>
    </row>
    <row r="590" spans="10:16">
      <c r="J590" s="405"/>
      <c r="K590" s="405"/>
      <c r="L590" s="405"/>
      <c r="M590" s="405"/>
      <c r="N590" s="405"/>
      <c r="O590" s="405"/>
      <c r="P590" s="405"/>
    </row>
    <row r="591" spans="10:16">
      <c r="J591" s="405"/>
      <c r="K591" s="405"/>
      <c r="L591" s="405"/>
      <c r="M591" s="405"/>
      <c r="N591" s="405"/>
      <c r="O591" s="405"/>
      <c r="P591" s="405"/>
    </row>
    <row r="592" spans="10:16">
      <c r="J592" s="405"/>
      <c r="K592" s="405"/>
      <c r="L592" s="405"/>
      <c r="M592" s="405"/>
      <c r="N592" s="405"/>
      <c r="O592" s="405"/>
      <c r="P592" s="405"/>
    </row>
    <row r="593" spans="10:16">
      <c r="J593" s="405"/>
      <c r="K593" s="405"/>
      <c r="L593" s="405"/>
      <c r="M593" s="405"/>
      <c r="N593" s="405"/>
      <c r="O593" s="405"/>
      <c r="P593" s="405"/>
    </row>
    <row r="594" spans="10:16">
      <c r="J594" s="405"/>
      <c r="K594" s="405"/>
      <c r="L594" s="405"/>
      <c r="M594" s="405"/>
      <c r="N594" s="405"/>
      <c r="O594" s="405"/>
      <c r="P594" s="405"/>
    </row>
    <row r="595" spans="10:16">
      <c r="J595" s="405"/>
      <c r="K595" s="405"/>
      <c r="L595" s="405"/>
      <c r="M595" s="405"/>
      <c r="N595" s="405"/>
      <c r="O595" s="405"/>
      <c r="P595" s="405"/>
    </row>
    <row r="596" spans="10:16">
      <c r="J596" s="405"/>
      <c r="K596" s="405"/>
      <c r="L596" s="405"/>
      <c r="M596" s="405"/>
      <c r="N596" s="405"/>
      <c r="O596" s="405"/>
      <c r="P596" s="405"/>
    </row>
    <row r="597" spans="10:16">
      <c r="J597" s="405"/>
      <c r="K597" s="405"/>
      <c r="L597" s="405"/>
      <c r="M597" s="405"/>
      <c r="N597" s="405"/>
      <c r="O597" s="405"/>
      <c r="P597" s="405"/>
    </row>
    <row r="598" spans="10:16">
      <c r="J598" s="405"/>
      <c r="K598" s="405"/>
      <c r="L598" s="405"/>
      <c r="M598" s="405"/>
      <c r="N598" s="405"/>
      <c r="O598" s="405"/>
      <c r="P598" s="405"/>
    </row>
    <row r="599" spans="10:16">
      <c r="J599" s="405"/>
      <c r="K599" s="405"/>
      <c r="L599" s="405"/>
      <c r="M599" s="405"/>
      <c r="N599" s="405"/>
      <c r="O599" s="405"/>
      <c r="P599" s="405"/>
    </row>
    <row r="600" spans="10:16">
      <c r="J600" s="405"/>
      <c r="K600" s="405"/>
      <c r="L600" s="405"/>
      <c r="M600" s="405"/>
      <c r="N600" s="405"/>
      <c r="O600" s="405"/>
      <c r="P600" s="405"/>
    </row>
    <row r="601" spans="10:16">
      <c r="J601" s="405"/>
      <c r="K601" s="405"/>
      <c r="L601" s="405"/>
      <c r="M601" s="405"/>
      <c r="N601" s="405"/>
      <c r="O601" s="405"/>
      <c r="P601" s="405"/>
    </row>
    <row r="602" spans="10:16">
      <c r="J602" s="405"/>
      <c r="K602" s="405"/>
      <c r="L602" s="405"/>
      <c r="M602" s="405"/>
      <c r="N602" s="405"/>
      <c r="O602" s="405"/>
      <c r="P602" s="405"/>
    </row>
    <row r="603" spans="10:16">
      <c r="J603" s="405"/>
      <c r="K603" s="405"/>
      <c r="L603" s="405"/>
      <c r="M603" s="405"/>
      <c r="N603" s="405"/>
      <c r="O603" s="405"/>
      <c r="P603" s="405"/>
    </row>
    <row r="604" spans="10:16">
      <c r="J604" s="405"/>
      <c r="K604" s="405"/>
      <c r="L604" s="405"/>
      <c r="M604" s="405"/>
      <c r="N604" s="405"/>
      <c r="O604" s="405"/>
      <c r="P604" s="405"/>
    </row>
    <row r="605" spans="10:16">
      <c r="J605" s="405"/>
      <c r="K605" s="405"/>
      <c r="L605" s="405"/>
      <c r="M605" s="405"/>
      <c r="N605" s="405"/>
      <c r="O605" s="405"/>
      <c r="P605" s="405"/>
    </row>
    <row r="606" spans="10:16">
      <c r="J606" s="405"/>
      <c r="K606" s="405"/>
      <c r="L606" s="405"/>
      <c r="M606" s="405"/>
      <c r="N606" s="405"/>
      <c r="O606" s="405"/>
      <c r="P606" s="405"/>
    </row>
    <row r="607" spans="10:16">
      <c r="J607" s="405"/>
      <c r="K607" s="405"/>
      <c r="L607" s="405"/>
      <c r="M607" s="405"/>
      <c r="N607" s="405"/>
      <c r="O607" s="405"/>
      <c r="P607" s="405"/>
    </row>
    <row r="608" spans="10:16">
      <c r="J608" s="405"/>
      <c r="K608" s="405"/>
      <c r="L608" s="405"/>
      <c r="M608" s="405"/>
      <c r="N608" s="405"/>
      <c r="O608" s="405"/>
      <c r="P608" s="405"/>
    </row>
    <row r="609" spans="10:16">
      <c r="J609" s="405"/>
      <c r="K609" s="405"/>
      <c r="L609" s="405"/>
      <c r="M609" s="405"/>
      <c r="N609" s="405"/>
      <c r="O609" s="405"/>
      <c r="P609" s="405"/>
    </row>
    <row r="610" spans="10:16">
      <c r="J610" s="405"/>
      <c r="K610" s="405"/>
      <c r="L610" s="405"/>
      <c r="M610" s="405"/>
      <c r="N610" s="405"/>
      <c r="O610" s="405"/>
      <c r="P610" s="405"/>
    </row>
    <row r="611" spans="10:16">
      <c r="J611" s="405"/>
      <c r="K611" s="405"/>
      <c r="L611" s="405"/>
      <c r="M611" s="405"/>
      <c r="N611" s="405"/>
      <c r="O611" s="405"/>
      <c r="P611" s="405"/>
    </row>
    <row r="612" spans="10:16">
      <c r="J612" s="405"/>
      <c r="K612" s="405"/>
      <c r="L612" s="405"/>
      <c r="M612" s="405"/>
      <c r="N612" s="405"/>
      <c r="O612" s="405"/>
      <c r="P612" s="405"/>
    </row>
    <row r="613" spans="10:16">
      <c r="J613" s="405"/>
      <c r="K613" s="405"/>
      <c r="L613" s="405"/>
      <c r="M613" s="405"/>
      <c r="N613" s="405"/>
      <c r="O613" s="405"/>
      <c r="P613" s="405"/>
    </row>
    <row r="614" spans="10:16">
      <c r="J614" s="405"/>
      <c r="K614" s="405"/>
      <c r="L614" s="405"/>
      <c r="M614" s="405"/>
      <c r="N614" s="405"/>
      <c r="O614" s="405"/>
      <c r="P614" s="405"/>
    </row>
    <row r="615" spans="10:16">
      <c r="J615" s="405"/>
      <c r="K615" s="405"/>
      <c r="L615" s="405"/>
      <c r="M615" s="405"/>
      <c r="N615" s="405"/>
      <c r="O615" s="405"/>
      <c r="P615" s="405"/>
    </row>
    <row r="616" spans="10:16">
      <c r="J616" s="405"/>
      <c r="K616" s="405"/>
      <c r="L616" s="405"/>
      <c r="M616" s="405"/>
      <c r="N616" s="405"/>
      <c r="O616" s="405"/>
      <c r="P616" s="405"/>
    </row>
    <row r="617" spans="10:16">
      <c r="J617" s="405"/>
      <c r="K617" s="405"/>
      <c r="L617" s="405"/>
      <c r="M617" s="405"/>
      <c r="N617" s="405"/>
      <c r="O617" s="405"/>
      <c r="P617" s="405"/>
    </row>
    <row r="618" spans="10:16">
      <c r="J618" s="405"/>
      <c r="K618" s="405"/>
      <c r="L618" s="405"/>
      <c r="M618" s="405"/>
      <c r="N618" s="405"/>
      <c r="O618" s="405"/>
      <c r="P618" s="405"/>
    </row>
    <row r="619" spans="10:16">
      <c r="J619" s="405"/>
      <c r="K619" s="405"/>
      <c r="L619" s="405"/>
      <c r="M619" s="405"/>
      <c r="N619" s="405"/>
      <c r="O619" s="405"/>
      <c r="P619" s="405"/>
    </row>
    <row r="620" spans="10:16">
      <c r="J620" s="405"/>
      <c r="K620" s="405"/>
      <c r="L620" s="405"/>
      <c r="M620" s="405"/>
      <c r="N620" s="405"/>
      <c r="O620" s="405"/>
      <c r="P620" s="405"/>
    </row>
    <row r="621" spans="10:16">
      <c r="J621" s="405"/>
      <c r="K621" s="405"/>
      <c r="L621" s="405"/>
      <c r="M621" s="405"/>
      <c r="N621" s="405"/>
      <c r="O621" s="405"/>
      <c r="P621" s="405"/>
    </row>
    <row r="622" spans="10:16">
      <c r="J622" s="405"/>
      <c r="K622" s="405"/>
      <c r="L622" s="405"/>
      <c r="M622" s="405"/>
      <c r="N622" s="405"/>
      <c r="O622" s="405"/>
      <c r="P622" s="405"/>
    </row>
    <row r="623" spans="10:16">
      <c r="J623" s="405"/>
      <c r="K623" s="405"/>
      <c r="L623" s="405"/>
      <c r="M623" s="405"/>
      <c r="N623" s="405"/>
      <c r="O623" s="405"/>
      <c r="P623" s="405"/>
    </row>
    <row r="624" spans="10:16">
      <c r="J624" s="405"/>
      <c r="K624" s="405"/>
      <c r="L624" s="405"/>
      <c r="M624" s="405"/>
      <c r="N624" s="405"/>
      <c r="O624" s="405"/>
      <c r="P624" s="405"/>
    </row>
    <row r="625" spans="10:16">
      <c r="J625" s="405"/>
      <c r="K625" s="405"/>
      <c r="L625" s="405"/>
      <c r="M625" s="405"/>
      <c r="N625" s="405"/>
      <c r="O625" s="405"/>
      <c r="P625" s="405"/>
    </row>
    <row r="626" spans="10:16">
      <c r="J626" s="405"/>
      <c r="K626" s="405"/>
      <c r="L626" s="405"/>
      <c r="M626" s="405"/>
      <c r="N626" s="405"/>
      <c r="O626" s="405"/>
      <c r="P626" s="405"/>
    </row>
    <row r="627" spans="10:16">
      <c r="J627" s="405"/>
      <c r="K627" s="405"/>
      <c r="L627" s="405"/>
      <c r="M627" s="405"/>
      <c r="N627" s="405"/>
      <c r="O627" s="405"/>
      <c r="P627" s="405"/>
    </row>
    <row r="628" spans="10:16">
      <c r="J628" s="405"/>
      <c r="K628" s="405"/>
      <c r="L628" s="405"/>
      <c r="M628" s="405"/>
      <c r="N628" s="405"/>
      <c r="O628" s="405"/>
      <c r="P628" s="405"/>
    </row>
    <row r="629" spans="10:16">
      <c r="J629" s="405"/>
      <c r="K629" s="405"/>
      <c r="L629" s="405"/>
      <c r="M629" s="405"/>
      <c r="N629" s="405"/>
      <c r="O629" s="405"/>
      <c r="P629" s="405"/>
    </row>
    <row r="630" spans="10:16">
      <c r="J630" s="405"/>
      <c r="K630" s="405"/>
      <c r="L630" s="405"/>
      <c r="M630" s="405"/>
      <c r="N630" s="405"/>
      <c r="O630" s="405"/>
      <c r="P630" s="405"/>
    </row>
    <row r="631" spans="10:16">
      <c r="J631" s="405"/>
      <c r="K631" s="405"/>
      <c r="L631" s="405"/>
      <c r="M631" s="405"/>
      <c r="N631" s="405"/>
      <c r="O631" s="405"/>
      <c r="P631" s="405"/>
    </row>
    <row r="632" spans="10:16">
      <c r="J632" s="405"/>
      <c r="K632" s="405"/>
      <c r="L632" s="405"/>
      <c r="M632" s="405"/>
      <c r="N632" s="405"/>
      <c r="O632" s="405"/>
      <c r="P632" s="405"/>
    </row>
    <row r="633" spans="10:16">
      <c r="J633" s="405"/>
      <c r="K633" s="405"/>
      <c r="L633" s="405"/>
      <c r="M633" s="405"/>
      <c r="N633" s="405"/>
      <c r="O633" s="405"/>
      <c r="P633" s="405"/>
    </row>
    <row r="634" spans="10:16">
      <c r="J634" s="405"/>
      <c r="K634" s="405"/>
      <c r="L634" s="405"/>
      <c r="M634" s="405"/>
      <c r="N634" s="405"/>
      <c r="O634" s="405"/>
      <c r="P634" s="405"/>
    </row>
    <row r="635" spans="10:16">
      <c r="J635" s="405"/>
      <c r="K635" s="405"/>
      <c r="L635" s="405"/>
      <c r="M635" s="405"/>
      <c r="N635" s="405"/>
      <c r="O635" s="405"/>
      <c r="P635" s="405"/>
    </row>
    <row r="636" spans="10:16">
      <c r="J636" s="405"/>
      <c r="K636" s="405"/>
      <c r="L636" s="405"/>
      <c r="M636" s="405"/>
      <c r="N636" s="405"/>
      <c r="O636" s="405"/>
      <c r="P636" s="405"/>
    </row>
    <row r="637" spans="10:16">
      <c r="J637" s="405"/>
      <c r="K637" s="405"/>
      <c r="L637" s="405"/>
      <c r="M637" s="405"/>
      <c r="N637" s="405"/>
      <c r="O637" s="405"/>
      <c r="P637" s="405"/>
    </row>
    <row r="638" spans="10:16">
      <c r="J638" s="405"/>
      <c r="K638" s="405"/>
      <c r="L638" s="405"/>
      <c r="M638" s="405"/>
      <c r="N638" s="405"/>
      <c r="O638" s="405"/>
      <c r="P638" s="405"/>
    </row>
    <row r="639" spans="10:16">
      <c r="J639" s="405"/>
      <c r="K639" s="405"/>
      <c r="L639" s="405"/>
      <c r="M639" s="405"/>
      <c r="N639" s="405"/>
      <c r="O639" s="405"/>
      <c r="P639" s="405"/>
    </row>
    <row r="640" spans="10:16">
      <c r="J640" s="405"/>
      <c r="K640" s="405"/>
      <c r="L640" s="405"/>
      <c r="M640" s="405"/>
      <c r="N640" s="405"/>
      <c r="O640" s="405"/>
      <c r="P640" s="405"/>
    </row>
    <row r="641" spans="10:16">
      <c r="J641" s="405"/>
      <c r="K641" s="405"/>
      <c r="L641" s="405"/>
      <c r="M641" s="405"/>
      <c r="N641" s="405"/>
      <c r="O641" s="405"/>
      <c r="P641" s="405"/>
    </row>
    <row r="642" spans="10:16">
      <c r="J642" s="405"/>
      <c r="K642" s="405"/>
      <c r="L642" s="405"/>
      <c r="M642" s="405"/>
      <c r="N642" s="405"/>
      <c r="O642" s="405"/>
      <c r="P642" s="405"/>
    </row>
    <row r="643" spans="10:16">
      <c r="J643" s="405"/>
      <c r="K643" s="405"/>
      <c r="L643" s="405"/>
      <c r="M643" s="405"/>
      <c r="N643" s="405"/>
      <c r="O643" s="405"/>
      <c r="P643" s="405"/>
    </row>
    <row r="644" spans="10:16">
      <c r="J644" s="405"/>
      <c r="K644" s="405"/>
      <c r="L644" s="405"/>
      <c r="M644" s="405"/>
      <c r="N644" s="405"/>
      <c r="O644" s="405"/>
      <c r="P644" s="405"/>
    </row>
    <row r="645" spans="10:16">
      <c r="J645" s="405"/>
      <c r="K645" s="405"/>
      <c r="L645" s="405"/>
      <c r="M645" s="405"/>
      <c r="N645" s="405"/>
      <c r="O645" s="405"/>
      <c r="P645" s="405"/>
    </row>
    <row r="646" spans="10:16">
      <c r="J646" s="405"/>
      <c r="K646" s="405"/>
      <c r="L646" s="405"/>
      <c r="M646" s="405"/>
      <c r="N646" s="405"/>
      <c r="O646" s="405"/>
      <c r="P646" s="405"/>
    </row>
    <row r="647" spans="10:16">
      <c r="J647" s="405"/>
      <c r="K647" s="405"/>
      <c r="L647" s="405"/>
      <c r="M647" s="405"/>
      <c r="N647" s="405"/>
      <c r="O647" s="405"/>
      <c r="P647" s="405"/>
    </row>
    <row r="648" spans="10:16">
      <c r="J648" s="405"/>
      <c r="K648" s="405"/>
      <c r="L648" s="405"/>
      <c r="M648" s="405"/>
      <c r="N648" s="405"/>
      <c r="O648" s="405"/>
      <c r="P648" s="405"/>
    </row>
    <row r="649" spans="10:16">
      <c r="J649" s="405"/>
      <c r="K649" s="405"/>
      <c r="L649" s="405"/>
      <c r="M649" s="405"/>
      <c r="N649" s="405"/>
      <c r="O649" s="405"/>
      <c r="P649" s="405"/>
    </row>
    <row r="650" spans="10:16">
      <c r="J650" s="405"/>
      <c r="K650" s="405"/>
      <c r="L650" s="405"/>
      <c r="M650" s="405"/>
      <c r="N650" s="405"/>
      <c r="O650" s="405"/>
      <c r="P650" s="405"/>
    </row>
    <row r="651" spans="10:16">
      <c r="J651" s="405"/>
      <c r="K651" s="405"/>
      <c r="L651" s="405"/>
      <c r="M651" s="405"/>
      <c r="N651" s="405"/>
      <c r="O651" s="405"/>
      <c r="P651" s="405"/>
    </row>
    <row r="652" spans="10:16">
      <c r="J652" s="405"/>
      <c r="K652" s="405"/>
      <c r="L652" s="405"/>
      <c r="M652" s="405"/>
      <c r="N652" s="405"/>
      <c r="O652" s="405"/>
      <c r="P652" s="405"/>
    </row>
    <row r="653" spans="10:16">
      <c r="J653" s="405"/>
      <c r="K653" s="405"/>
      <c r="L653" s="405"/>
      <c r="M653" s="405"/>
      <c r="N653" s="405"/>
      <c r="O653" s="405"/>
      <c r="P653" s="405"/>
    </row>
    <row r="654" spans="10:16">
      <c r="J654" s="405"/>
      <c r="K654" s="405"/>
      <c r="L654" s="405"/>
      <c r="M654" s="405"/>
      <c r="N654" s="405"/>
      <c r="O654" s="405"/>
      <c r="P654" s="405"/>
    </row>
    <row r="655" spans="10:16">
      <c r="J655" s="405"/>
      <c r="K655" s="405"/>
      <c r="L655" s="405"/>
      <c r="M655" s="405"/>
      <c r="N655" s="405"/>
      <c r="O655" s="405"/>
      <c r="P655" s="405"/>
    </row>
    <row r="656" spans="10:16">
      <c r="J656" s="405"/>
      <c r="K656" s="405"/>
      <c r="L656" s="405"/>
      <c r="M656" s="405"/>
      <c r="N656" s="405"/>
      <c r="O656" s="405"/>
      <c r="P656" s="405"/>
    </row>
    <row r="657" spans="10:16">
      <c r="J657" s="405"/>
      <c r="K657" s="405"/>
      <c r="L657" s="405"/>
      <c r="M657" s="405"/>
      <c r="N657" s="405"/>
      <c r="O657" s="405"/>
      <c r="P657" s="405"/>
    </row>
    <row r="658" spans="10:16">
      <c r="J658" s="405"/>
      <c r="K658" s="405"/>
      <c r="L658" s="405"/>
      <c r="M658" s="405"/>
      <c r="N658" s="405"/>
      <c r="O658" s="405"/>
      <c r="P658" s="405"/>
    </row>
    <row r="659" spans="10:16">
      <c r="J659" s="405"/>
      <c r="K659" s="405"/>
      <c r="L659" s="405"/>
      <c r="M659" s="405"/>
      <c r="N659" s="405"/>
      <c r="O659" s="405"/>
      <c r="P659" s="405"/>
    </row>
    <row r="660" spans="10:16">
      <c r="J660" s="405"/>
      <c r="K660" s="405"/>
      <c r="L660" s="405"/>
      <c r="M660" s="405"/>
      <c r="N660" s="405"/>
      <c r="O660" s="405"/>
      <c r="P660" s="405"/>
    </row>
    <row r="661" spans="10:16">
      <c r="J661" s="405"/>
      <c r="K661" s="405"/>
      <c r="L661" s="405"/>
      <c r="M661" s="405"/>
      <c r="N661" s="405"/>
      <c r="O661" s="405"/>
      <c r="P661" s="405"/>
    </row>
    <row r="662" spans="10:16">
      <c r="J662" s="405"/>
      <c r="K662" s="405"/>
      <c r="L662" s="405"/>
      <c r="M662" s="405"/>
      <c r="N662" s="405"/>
      <c r="O662" s="405"/>
      <c r="P662" s="405"/>
    </row>
    <row r="663" spans="10:16">
      <c r="J663" s="405"/>
      <c r="K663" s="405"/>
      <c r="L663" s="405"/>
      <c r="M663" s="405"/>
      <c r="N663" s="405"/>
      <c r="O663" s="405"/>
      <c r="P663" s="405"/>
    </row>
    <row r="664" spans="10:16">
      <c r="J664" s="405"/>
      <c r="K664" s="405"/>
      <c r="L664" s="405"/>
      <c r="M664" s="405"/>
      <c r="N664" s="405"/>
      <c r="O664" s="405"/>
      <c r="P664" s="405"/>
    </row>
    <row r="665" spans="10:16">
      <c r="J665" s="405"/>
      <c r="K665" s="405"/>
      <c r="L665" s="405"/>
      <c r="M665" s="405"/>
      <c r="N665" s="405"/>
      <c r="O665" s="405"/>
      <c r="P665" s="405"/>
    </row>
    <row r="666" spans="10:16">
      <c r="J666" s="405"/>
      <c r="K666" s="405"/>
      <c r="L666" s="405"/>
      <c r="M666" s="405"/>
      <c r="N666" s="405"/>
      <c r="O666" s="405"/>
      <c r="P666" s="405"/>
    </row>
    <row r="667" spans="10:16">
      <c r="J667" s="405"/>
      <c r="K667" s="405"/>
      <c r="L667" s="405"/>
      <c r="M667" s="405"/>
      <c r="N667" s="405"/>
      <c r="O667" s="405"/>
      <c r="P667" s="405"/>
    </row>
    <row r="668" spans="10:16">
      <c r="J668" s="405"/>
      <c r="K668" s="405"/>
      <c r="L668" s="405"/>
      <c r="M668" s="405"/>
      <c r="N668" s="405"/>
      <c r="O668" s="405"/>
      <c r="P668" s="405"/>
    </row>
    <row r="669" spans="10:16">
      <c r="J669" s="405"/>
      <c r="K669" s="405"/>
      <c r="L669" s="405"/>
      <c r="M669" s="405"/>
      <c r="N669" s="405"/>
      <c r="O669" s="405"/>
      <c r="P669" s="405"/>
    </row>
    <row r="670" spans="10:16">
      <c r="J670" s="405"/>
      <c r="K670" s="405"/>
      <c r="L670" s="405"/>
      <c r="M670" s="405"/>
      <c r="N670" s="405"/>
      <c r="O670" s="405"/>
      <c r="P670" s="405"/>
    </row>
    <row r="671" spans="10:16">
      <c r="J671" s="405"/>
      <c r="K671" s="405"/>
      <c r="L671" s="405"/>
      <c r="M671" s="405"/>
      <c r="N671" s="405"/>
      <c r="O671" s="405"/>
      <c r="P671" s="405"/>
    </row>
    <row r="672" spans="10:16">
      <c r="J672" s="405"/>
      <c r="K672" s="405"/>
      <c r="L672" s="405"/>
      <c r="M672" s="405"/>
      <c r="N672" s="405"/>
      <c r="O672" s="405"/>
      <c r="P672" s="405"/>
    </row>
    <row r="673" spans="10:16">
      <c r="J673" s="405"/>
      <c r="K673" s="405"/>
      <c r="L673" s="405"/>
      <c r="M673" s="405"/>
      <c r="N673" s="405"/>
      <c r="O673" s="405"/>
      <c r="P673" s="405"/>
    </row>
    <row r="674" spans="10:16">
      <c r="J674" s="405"/>
      <c r="K674" s="405"/>
      <c r="L674" s="405"/>
      <c r="M674" s="405"/>
      <c r="N674" s="405"/>
      <c r="O674" s="405"/>
      <c r="P674" s="405"/>
    </row>
    <row r="675" spans="10:16">
      <c r="J675" s="405"/>
      <c r="K675" s="405"/>
      <c r="L675" s="405"/>
      <c r="M675" s="405"/>
      <c r="N675" s="405"/>
      <c r="O675" s="405"/>
      <c r="P675" s="405"/>
    </row>
    <row r="676" spans="10:16">
      <c r="J676" s="405"/>
      <c r="K676" s="405"/>
      <c r="L676" s="405"/>
      <c r="M676" s="405"/>
      <c r="N676" s="405"/>
      <c r="O676" s="405"/>
      <c r="P676" s="405"/>
    </row>
    <row r="677" spans="10:16">
      <c r="J677" s="405"/>
      <c r="K677" s="405"/>
      <c r="L677" s="405"/>
      <c r="M677" s="405"/>
      <c r="N677" s="405"/>
      <c r="O677" s="405"/>
      <c r="P677" s="405"/>
    </row>
    <row r="678" spans="10:16">
      <c r="J678" s="405"/>
      <c r="K678" s="405"/>
      <c r="L678" s="405"/>
      <c r="M678" s="405"/>
      <c r="N678" s="405"/>
      <c r="O678" s="405"/>
      <c r="P678" s="405"/>
    </row>
    <row r="679" spans="10:16">
      <c r="J679" s="405"/>
      <c r="K679" s="405"/>
      <c r="L679" s="405"/>
      <c r="M679" s="405"/>
      <c r="N679" s="405"/>
      <c r="O679" s="405"/>
      <c r="P679" s="405"/>
    </row>
    <row r="680" spans="10:16">
      <c r="J680" s="405"/>
      <c r="K680" s="405"/>
      <c r="L680" s="405"/>
      <c r="M680" s="405"/>
      <c r="N680" s="405"/>
      <c r="O680" s="405"/>
      <c r="P680" s="405"/>
    </row>
    <row r="681" spans="10:16">
      <c r="J681" s="405"/>
      <c r="K681" s="405"/>
      <c r="L681" s="405"/>
      <c r="M681" s="405"/>
      <c r="N681" s="405"/>
      <c r="O681" s="405"/>
      <c r="P681" s="405"/>
    </row>
    <row r="682" spans="10:16">
      <c r="J682" s="405"/>
      <c r="K682" s="405"/>
      <c r="L682" s="405"/>
      <c r="M682" s="405"/>
      <c r="N682" s="405"/>
      <c r="O682" s="405"/>
      <c r="P682" s="405"/>
    </row>
    <row r="683" spans="10:16">
      <c r="J683" s="405"/>
      <c r="K683" s="405"/>
      <c r="L683" s="405"/>
      <c r="M683" s="405"/>
      <c r="N683" s="405"/>
      <c r="O683" s="405"/>
      <c r="P683" s="405"/>
    </row>
    <row r="684" spans="10:16">
      <c r="J684" s="405"/>
      <c r="K684" s="405"/>
      <c r="L684" s="405"/>
      <c r="M684" s="405"/>
      <c r="N684" s="405"/>
      <c r="O684" s="405"/>
      <c r="P684" s="405"/>
    </row>
    <row r="685" spans="10:16">
      <c r="J685" s="405"/>
      <c r="K685" s="405"/>
      <c r="L685" s="405"/>
      <c r="M685" s="405"/>
      <c r="N685" s="405"/>
      <c r="O685" s="405"/>
      <c r="P685" s="405"/>
    </row>
    <row r="686" spans="10:16">
      <c r="J686" s="405"/>
      <c r="K686" s="405"/>
      <c r="L686" s="405"/>
      <c r="M686" s="405"/>
      <c r="N686" s="405"/>
      <c r="O686" s="405"/>
      <c r="P686" s="405"/>
    </row>
    <row r="687" spans="10:16">
      <c r="J687" s="405"/>
      <c r="K687" s="405"/>
      <c r="L687" s="405"/>
      <c r="M687" s="405"/>
      <c r="N687" s="405"/>
      <c r="O687" s="405"/>
      <c r="P687" s="405"/>
    </row>
    <row r="688" spans="10:16">
      <c r="J688" s="405"/>
      <c r="K688" s="405"/>
      <c r="L688" s="405"/>
      <c r="M688" s="405"/>
      <c r="N688" s="405"/>
      <c r="O688" s="405"/>
      <c r="P688" s="405"/>
    </row>
    <row r="689" spans="10:16">
      <c r="J689" s="405"/>
      <c r="K689" s="405"/>
      <c r="L689" s="405"/>
      <c r="M689" s="405"/>
      <c r="N689" s="405"/>
      <c r="O689" s="405"/>
      <c r="P689" s="405"/>
    </row>
    <row r="690" spans="10:16">
      <c r="J690" s="405"/>
      <c r="K690" s="405"/>
      <c r="L690" s="405"/>
      <c r="M690" s="405"/>
      <c r="N690" s="405"/>
      <c r="O690" s="405"/>
      <c r="P690" s="405"/>
    </row>
    <row r="691" spans="10:16">
      <c r="J691" s="405"/>
      <c r="K691" s="405"/>
      <c r="L691" s="405"/>
      <c r="M691" s="405"/>
      <c r="N691" s="405"/>
      <c r="O691" s="405"/>
      <c r="P691" s="405"/>
    </row>
    <row r="692" spans="10:16">
      <c r="J692" s="405"/>
      <c r="K692" s="405"/>
      <c r="L692" s="405"/>
      <c r="M692" s="405"/>
      <c r="N692" s="405"/>
      <c r="O692" s="405"/>
      <c r="P692" s="405"/>
    </row>
    <row r="693" spans="10:16">
      <c r="J693" s="405"/>
      <c r="K693" s="405"/>
      <c r="L693" s="405"/>
      <c r="M693" s="405"/>
      <c r="N693" s="405"/>
      <c r="O693" s="405"/>
      <c r="P693" s="405"/>
    </row>
    <row r="694" spans="10:16">
      <c r="J694" s="405"/>
      <c r="K694" s="405"/>
      <c r="L694" s="405"/>
      <c r="M694" s="405"/>
      <c r="N694" s="405"/>
      <c r="O694" s="405"/>
      <c r="P694" s="405"/>
    </row>
    <row r="695" spans="10:16">
      <c r="J695" s="405"/>
      <c r="K695" s="405"/>
      <c r="L695" s="405"/>
      <c r="M695" s="405"/>
      <c r="N695" s="405"/>
      <c r="O695" s="405"/>
      <c r="P695" s="405"/>
    </row>
    <row r="696" spans="10:16">
      <c r="J696" s="405"/>
      <c r="K696" s="405"/>
      <c r="L696" s="405"/>
      <c r="M696" s="405"/>
      <c r="N696" s="405"/>
      <c r="O696" s="405"/>
      <c r="P696" s="405"/>
    </row>
    <row r="697" spans="10:16">
      <c r="J697" s="405"/>
      <c r="K697" s="405"/>
      <c r="L697" s="405"/>
      <c r="M697" s="405"/>
      <c r="N697" s="405"/>
      <c r="O697" s="405"/>
      <c r="P697" s="405"/>
    </row>
  </sheetData>
  <mergeCells count="13">
    <mergeCell ref="A2:H2"/>
    <mergeCell ref="D26:G26"/>
    <mergeCell ref="D27:G27"/>
    <mergeCell ref="D32:G32"/>
    <mergeCell ref="D33:G33"/>
    <mergeCell ref="A4:H4"/>
    <mergeCell ref="A6:H6"/>
    <mergeCell ref="A11:G12"/>
    <mergeCell ref="C9:G9"/>
    <mergeCell ref="A21:C21"/>
    <mergeCell ref="A15:C15"/>
    <mergeCell ref="A16:C16"/>
    <mergeCell ref="A17:C17"/>
  </mergeCells>
  <pageMargins left="0.78740157480314965" right="0.15748031496062992" top="0.59055118110236227" bottom="0.59055118110236227" header="0.51181102362204722" footer="0.51181102362204722"/>
  <pageSetup paperSize="9" scale="92" orientation="portrait" horizontalDpi="4294967293" verticalDpi="4294967293" r:id="rId1"/>
  <headerFooter alignWithMargins="0">
    <oddHeader xml:space="preserve">&amp;R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30"/>
  <sheetViews>
    <sheetView topLeftCell="A4" zoomScale="120" zoomScaleNormal="120" workbookViewId="0">
      <selection activeCell="I9" sqref="I9"/>
    </sheetView>
  </sheetViews>
  <sheetFormatPr defaultRowHeight="12.75"/>
  <cols>
    <col min="1" max="1" width="21.140625" style="69" customWidth="1"/>
    <col min="2" max="2" width="22.28515625" style="69" customWidth="1"/>
    <col min="3" max="3" width="6.85546875" style="69" customWidth="1"/>
    <col min="4" max="4" width="10.140625" style="69" customWidth="1"/>
    <col min="5" max="5" width="13.7109375" style="69" customWidth="1"/>
    <col min="6" max="6" width="18.140625" style="69" customWidth="1"/>
    <col min="7" max="7" width="5.85546875" style="69" customWidth="1"/>
    <col min="8" max="8" width="5.28515625" style="69" customWidth="1"/>
    <col min="9" max="9" width="92.140625" style="69" customWidth="1"/>
    <col min="10" max="256" width="9.140625" style="69"/>
    <col min="257" max="257" width="51.5703125" style="69" customWidth="1"/>
    <col min="258" max="258" width="6.85546875" style="69" customWidth="1"/>
    <col min="259" max="259" width="9.28515625" style="69" customWidth="1"/>
    <col min="260" max="260" width="14.28515625" style="69" customWidth="1"/>
    <col min="261" max="261" width="12.5703125" style="69" customWidth="1"/>
    <col min="262" max="262" width="39.42578125" style="69" customWidth="1"/>
    <col min="263" max="512" width="9.140625" style="69"/>
    <col min="513" max="513" width="51.5703125" style="69" customWidth="1"/>
    <col min="514" max="514" width="6.85546875" style="69" customWidth="1"/>
    <col min="515" max="515" width="9.28515625" style="69" customWidth="1"/>
    <col min="516" max="516" width="14.28515625" style="69" customWidth="1"/>
    <col min="517" max="517" width="12.5703125" style="69" customWidth="1"/>
    <col min="518" max="518" width="39.42578125" style="69" customWidth="1"/>
    <col min="519" max="768" width="9.140625" style="69"/>
    <col min="769" max="769" width="51.5703125" style="69" customWidth="1"/>
    <col min="770" max="770" width="6.85546875" style="69" customWidth="1"/>
    <col min="771" max="771" width="9.28515625" style="69" customWidth="1"/>
    <col min="772" max="772" width="14.28515625" style="69" customWidth="1"/>
    <col min="773" max="773" width="12.5703125" style="69" customWidth="1"/>
    <col min="774" max="774" width="39.42578125" style="69" customWidth="1"/>
    <col min="775" max="1024" width="9.140625" style="69"/>
    <col min="1025" max="1025" width="51.5703125" style="69" customWidth="1"/>
    <col min="1026" max="1026" width="6.85546875" style="69" customWidth="1"/>
    <col min="1027" max="1027" width="9.28515625" style="69" customWidth="1"/>
    <col min="1028" max="1028" width="14.28515625" style="69" customWidth="1"/>
    <col min="1029" max="1029" width="12.5703125" style="69" customWidth="1"/>
    <col min="1030" max="1030" width="39.42578125" style="69" customWidth="1"/>
    <col min="1031" max="1280" width="9.140625" style="69"/>
    <col min="1281" max="1281" width="51.5703125" style="69" customWidth="1"/>
    <col min="1282" max="1282" width="6.85546875" style="69" customWidth="1"/>
    <col min="1283" max="1283" width="9.28515625" style="69" customWidth="1"/>
    <col min="1284" max="1284" width="14.28515625" style="69" customWidth="1"/>
    <col min="1285" max="1285" width="12.5703125" style="69" customWidth="1"/>
    <col min="1286" max="1286" width="39.42578125" style="69" customWidth="1"/>
    <col min="1287" max="1536" width="9.140625" style="69"/>
    <col min="1537" max="1537" width="51.5703125" style="69" customWidth="1"/>
    <col min="1538" max="1538" width="6.85546875" style="69" customWidth="1"/>
    <col min="1539" max="1539" width="9.28515625" style="69" customWidth="1"/>
    <col min="1540" max="1540" width="14.28515625" style="69" customWidth="1"/>
    <col min="1541" max="1541" width="12.5703125" style="69" customWidth="1"/>
    <col min="1542" max="1542" width="39.42578125" style="69" customWidth="1"/>
    <col min="1543" max="1792" width="9.140625" style="69"/>
    <col min="1793" max="1793" width="51.5703125" style="69" customWidth="1"/>
    <col min="1794" max="1794" width="6.85546875" style="69" customWidth="1"/>
    <col min="1795" max="1795" width="9.28515625" style="69" customWidth="1"/>
    <col min="1796" max="1796" width="14.28515625" style="69" customWidth="1"/>
    <col min="1797" max="1797" width="12.5703125" style="69" customWidth="1"/>
    <col min="1798" max="1798" width="39.42578125" style="69" customWidth="1"/>
    <col min="1799" max="2048" width="9.140625" style="69"/>
    <col min="2049" max="2049" width="51.5703125" style="69" customWidth="1"/>
    <col min="2050" max="2050" width="6.85546875" style="69" customWidth="1"/>
    <col min="2051" max="2051" width="9.28515625" style="69" customWidth="1"/>
    <col min="2052" max="2052" width="14.28515625" style="69" customWidth="1"/>
    <col min="2053" max="2053" width="12.5703125" style="69" customWidth="1"/>
    <col min="2054" max="2054" width="39.42578125" style="69" customWidth="1"/>
    <col min="2055" max="2304" width="9.140625" style="69"/>
    <col min="2305" max="2305" width="51.5703125" style="69" customWidth="1"/>
    <col min="2306" max="2306" width="6.85546875" style="69" customWidth="1"/>
    <col min="2307" max="2307" width="9.28515625" style="69" customWidth="1"/>
    <col min="2308" max="2308" width="14.28515625" style="69" customWidth="1"/>
    <col min="2309" max="2309" width="12.5703125" style="69" customWidth="1"/>
    <col min="2310" max="2310" width="39.42578125" style="69" customWidth="1"/>
    <col min="2311" max="2560" width="9.140625" style="69"/>
    <col min="2561" max="2561" width="51.5703125" style="69" customWidth="1"/>
    <col min="2562" max="2562" width="6.85546875" style="69" customWidth="1"/>
    <col min="2563" max="2563" width="9.28515625" style="69" customWidth="1"/>
    <col min="2564" max="2564" width="14.28515625" style="69" customWidth="1"/>
    <col min="2565" max="2565" width="12.5703125" style="69" customWidth="1"/>
    <col min="2566" max="2566" width="39.42578125" style="69" customWidth="1"/>
    <col min="2567" max="2816" width="9.140625" style="69"/>
    <col min="2817" max="2817" width="51.5703125" style="69" customWidth="1"/>
    <col min="2818" max="2818" width="6.85546875" style="69" customWidth="1"/>
    <col min="2819" max="2819" width="9.28515625" style="69" customWidth="1"/>
    <col min="2820" max="2820" width="14.28515625" style="69" customWidth="1"/>
    <col min="2821" max="2821" width="12.5703125" style="69" customWidth="1"/>
    <col min="2822" max="2822" width="39.42578125" style="69" customWidth="1"/>
    <col min="2823" max="3072" width="9.140625" style="69"/>
    <col min="3073" max="3073" width="51.5703125" style="69" customWidth="1"/>
    <col min="3074" max="3074" width="6.85546875" style="69" customWidth="1"/>
    <col min="3075" max="3075" width="9.28515625" style="69" customWidth="1"/>
    <col min="3076" max="3076" width="14.28515625" style="69" customWidth="1"/>
    <col min="3077" max="3077" width="12.5703125" style="69" customWidth="1"/>
    <col min="3078" max="3078" width="39.42578125" style="69" customWidth="1"/>
    <col min="3079" max="3328" width="9.140625" style="69"/>
    <col min="3329" max="3329" width="51.5703125" style="69" customWidth="1"/>
    <col min="3330" max="3330" width="6.85546875" style="69" customWidth="1"/>
    <col min="3331" max="3331" width="9.28515625" style="69" customWidth="1"/>
    <col min="3332" max="3332" width="14.28515625" style="69" customWidth="1"/>
    <col min="3333" max="3333" width="12.5703125" style="69" customWidth="1"/>
    <col min="3334" max="3334" width="39.42578125" style="69" customWidth="1"/>
    <col min="3335" max="3584" width="9.140625" style="69"/>
    <col min="3585" max="3585" width="51.5703125" style="69" customWidth="1"/>
    <col min="3586" max="3586" width="6.85546875" style="69" customWidth="1"/>
    <col min="3587" max="3587" width="9.28515625" style="69" customWidth="1"/>
    <col min="3588" max="3588" width="14.28515625" style="69" customWidth="1"/>
    <col min="3589" max="3589" width="12.5703125" style="69" customWidth="1"/>
    <col min="3590" max="3590" width="39.42578125" style="69" customWidth="1"/>
    <col min="3591" max="3840" width="9.140625" style="69"/>
    <col min="3841" max="3841" width="51.5703125" style="69" customWidth="1"/>
    <col min="3842" max="3842" width="6.85546875" style="69" customWidth="1"/>
    <col min="3843" max="3843" width="9.28515625" style="69" customWidth="1"/>
    <col min="3844" max="3844" width="14.28515625" style="69" customWidth="1"/>
    <col min="3845" max="3845" width="12.5703125" style="69" customWidth="1"/>
    <col min="3846" max="3846" width="39.42578125" style="69" customWidth="1"/>
    <col min="3847" max="4096" width="9.140625" style="69"/>
    <col min="4097" max="4097" width="51.5703125" style="69" customWidth="1"/>
    <col min="4098" max="4098" width="6.85546875" style="69" customWidth="1"/>
    <col min="4099" max="4099" width="9.28515625" style="69" customWidth="1"/>
    <col min="4100" max="4100" width="14.28515625" style="69" customWidth="1"/>
    <col min="4101" max="4101" width="12.5703125" style="69" customWidth="1"/>
    <col min="4102" max="4102" width="39.42578125" style="69" customWidth="1"/>
    <col min="4103" max="4352" width="9.140625" style="69"/>
    <col min="4353" max="4353" width="51.5703125" style="69" customWidth="1"/>
    <col min="4354" max="4354" width="6.85546875" style="69" customWidth="1"/>
    <col min="4355" max="4355" width="9.28515625" style="69" customWidth="1"/>
    <col min="4356" max="4356" width="14.28515625" style="69" customWidth="1"/>
    <col min="4357" max="4357" width="12.5703125" style="69" customWidth="1"/>
    <col min="4358" max="4358" width="39.42578125" style="69" customWidth="1"/>
    <col min="4359" max="4608" width="9.140625" style="69"/>
    <col min="4609" max="4609" width="51.5703125" style="69" customWidth="1"/>
    <col min="4610" max="4610" width="6.85546875" style="69" customWidth="1"/>
    <col min="4611" max="4611" width="9.28515625" style="69" customWidth="1"/>
    <col min="4612" max="4612" width="14.28515625" style="69" customWidth="1"/>
    <col min="4613" max="4613" width="12.5703125" style="69" customWidth="1"/>
    <col min="4614" max="4614" width="39.42578125" style="69" customWidth="1"/>
    <col min="4615" max="4864" width="9.140625" style="69"/>
    <col min="4865" max="4865" width="51.5703125" style="69" customWidth="1"/>
    <col min="4866" max="4866" width="6.85546875" style="69" customWidth="1"/>
    <col min="4867" max="4867" width="9.28515625" style="69" customWidth="1"/>
    <col min="4868" max="4868" width="14.28515625" style="69" customWidth="1"/>
    <col min="4869" max="4869" width="12.5703125" style="69" customWidth="1"/>
    <col min="4870" max="4870" width="39.42578125" style="69" customWidth="1"/>
    <col min="4871" max="5120" width="9.140625" style="69"/>
    <col min="5121" max="5121" width="51.5703125" style="69" customWidth="1"/>
    <col min="5122" max="5122" width="6.85546875" style="69" customWidth="1"/>
    <col min="5123" max="5123" width="9.28515625" style="69" customWidth="1"/>
    <col min="5124" max="5124" width="14.28515625" style="69" customWidth="1"/>
    <col min="5125" max="5125" width="12.5703125" style="69" customWidth="1"/>
    <col min="5126" max="5126" width="39.42578125" style="69" customWidth="1"/>
    <col min="5127" max="5376" width="9.140625" style="69"/>
    <col min="5377" max="5377" width="51.5703125" style="69" customWidth="1"/>
    <col min="5378" max="5378" width="6.85546875" style="69" customWidth="1"/>
    <col min="5379" max="5379" width="9.28515625" style="69" customWidth="1"/>
    <col min="5380" max="5380" width="14.28515625" style="69" customWidth="1"/>
    <col min="5381" max="5381" width="12.5703125" style="69" customWidth="1"/>
    <col min="5382" max="5382" width="39.42578125" style="69" customWidth="1"/>
    <col min="5383" max="5632" width="9.140625" style="69"/>
    <col min="5633" max="5633" width="51.5703125" style="69" customWidth="1"/>
    <col min="5634" max="5634" width="6.85546875" style="69" customWidth="1"/>
    <col min="5635" max="5635" width="9.28515625" style="69" customWidth="1"/>
    <col min="5636" max="5636" width="14.28515625" style="69" customWidth="1"/>
    <col min="5637" max="5637" width="12.5703125" style="69" customWidth="1"/>
    <col min="5638" max="5638" width="39.42578125" style="69" customWidth="1"/>
    <col min="5639" max="5888" width="9.140625" style="69"/>
    <col min="5889" max="5889" width="51.5703125" style="69" customWidth="1"/>
    <col min="5890" max="5890" width="6.85546875" style="69" customWidth="1"/>
    <col min="5891" max="5891" width="9.28515625" style="69" customWidth="1"/>
    <col min="5892" max="5892" width="14.28515625" style="69" customWidth="1"/>
    <col min="5893" max="5893" width="12.5703125" style="69" customWidth="1"/>
    <col min="5894" max="5894" width="39.42578125" style="69" customWidth="1"/>
    <col min="5895" max="6144" width="9.140625" style="69"/>
    <col min="6145" max="6145" width="51.5703125" style="69" customWidth="1"/>
    <col min="6146" max="6146" width="6.85546875" style="69" customWidth="1"/>
    <col min="6147" max="6147" width="9.28515625" style="69" customWidth="1"/>
    <col min="6148" max="6148" width="14.28515625" style="69" customWidth="1"/>
    <col min="6149" max="6149" width="12.5703125" style="69" customWidth="1"/>
    <col min="6150" max="6150" width="39.42578125" style="69" customWidth="1"/>
    <col min="6151" max="6400" width="9.140625" style="69"/>
    <col min="6401" max="6401" width="51.5703125" style="69" customWidth="1"/>
    <col min="6402" max="6402" width="6.85546875" style="69" customWidth="1"/>
    <col min="6403" max="6403" width="9.28515625" style="69" customWidth="1"/>
    <col min="6404" max="6404" width="14.28515625" style="69" customWidth="1"/>
    <col min="6405" max="6405" width="12.5703125" style="69" customWidth="1"/>
    <col min="6406" max="6406" width="39.42578125" style="69" customWidth="1"/>
    <col min="6407" max="6656" width="9.140625" style="69"/>
    <col min="6657" max="6657" width="51.5703125" style="69" customWidth="1"/>
    <col min="6658" max="6658" width="6.85546875" style="69" customWidth="1"/>
    <col min="6659" max="6659" width="9.28515625" style="69" customWidth="1"/>
    <col min="6660" max="6660" width="14.28515625" style="69" customWidth="1"/>
    <col min="6661" max="6661" width="12.5703125" style="69" customWidth="1"/>
    <col min="6662" max="6662" width="39.42578125" style="69" customWidth="1"/>
    <col min="6663" max="6912" width="9.140625" style="69"/>
    <col min="6913" max="6913" width="51.5703125" style="69" customWidth="1"/>
    <col min="6914" max="6914" width="6.85546875" style="69" customWidth="1"/>
    <col min="6915" max="6915" width="9.28515625" style="69" customWidth="1"/>
    <col min="6916" max="6916" width="14.28515625" style="69" customWidth="1"/>
    <col min="6917" max="6917" width="12.5703125" style="69" customWidth="1"/>
    <col min="6918" max="6918" width="39.42578125" style="69" customWidth="1"/>
    <col min="6919" max="7168" width="9.140625" style="69"/>
    <col min="7169" max="7169" width="51.5703125" style="69" customWidth="1"/>
    <col min="7170" max="7170" width="6.85546875" style="69" customWidth="1"/>
    <col min="7171" max="7171" width="9.28515625" style="69" customWidth="1"/>
    <col min="7172" max="7172" width="14.28515625" style="69" customWidth="1"/>
    <col min="7173" max="7173" width="12.5703125" style="69" customWidth="1"/>
    <col min="7174" max="7174" width="39.42578125" style="69" customWidth="1"/>
    <col min="7175" max="7424" width="9.140625" style="69"/>
    <col min="7425" max="7425" width="51.5703125" style="69" customWidth="1"/>
    <col min="7426" max="7426" width="6.85546875" style="69" customWidth="1"/>
    <col min="7427" max="7427" width="9.28515625" style="69" customWidth="1"/>
    <col min="7428" max="7428" width="14.28515625" style="69" customWidth="1"/>
    <col min="7429" max="7429" width="12.5703125" style="69" customWidth="1"/>
    <col min="7430" max="7430" width="39.42578125" style="69" customWidth="1"/>
    <col min="7431" max="7680" width="9.140625" style="69"/>
    <col min="7681" max="7681" width="51.5703125" style="69" customWidth="1"/>
    <col min="7682" max="7682" width="6.85546875" style="69" customWidth="1"/>
    <col min="7683" max="7683" width="9.28515625" style="69" customWidth="1"/>
    <col min="7684" max="7684" width="14.28515625" style="69" customWidth="1"/>
    <col min="7685" max="7685" width="12.5703125" style="69" customWidth="1"/>
    <col min="7686" max="7686" width="39.42578125" style="69" customWidth="1"/>
    <col min="7687" max="7936" width="9.140625" style="69"/>
    <col min="7937" max="7937" width="51.5703125" style="69" customWidth="1"/>
    <col min="7938" max="7938" width="6.85546875" style="69" customWidth="1"/>
    <col min="7939" max="7939" width="9.28515625" style="69" customWidth="1"/>
    <col min="7940" max="7940" width="14.28515625" style="69" customWidth="1"/>
    <col min="7941" max="7941" width="12.5703125" style="69" customWidth="1"/>
    <col min="7942" max="7942" width="39.42578125" style="69" customWidth="1"/>
    <col min="7943" max="8192" width="9.140625" style="69"/>
    <col min="8193" max="8193" width="51.5703125" style="69" customWidth="1"/>
    <col min="8194" max="8194" width="6.85546875" style="69" customWidth="1"/>
    <col min="8195" max="8195" width="9.28515625" style="69" customWidth="1"/>
    <col min="8196" max="8196" width="14.28515625" style="69" customWidth="1"/>
    <col min="8197" max="8197" width="12.5703125" style="69" customWidth="1"/>
    <col min="8198" max="8198" width="39.42578125" style="69" customWidth="1"/>
    <col min="8199" max="8448" width="9.140625" style="69"/>
    <col min="8449" max="8449" width="51.5703125" style="69" customWidth="1"/>
    <col min="8450" max="8450" width="6.85546875" style="69" customWidth="1"/>
    <col min="8451" max="8451" width="9.28515625" style="69" customWidth="1"/>
    <col min="8452" max="8452" width="14.28515625" style="69" customWidth="1"/>
    <col min="8453" max="8453" width="12.5703125" style="69" customWidth="1"/>
    <col min="8454" max="8454" width="39.42578125" style="69" customWidth="1"/>
    <col min="8455" max="8704" width="9.140625" style="69"/>
    <col min="8705" max="8705" width="51.5703125" style="69" customWidth="1"/>
    <col min="8706" max="8706" width="6.85546875" style="69" customWidth="1"/>
    <col min="8707" max="8707" width="9.28515625" style="69" customWidth="1"/>
    <col min="8708" max="8708" width="14.28515625" style="69" customWidth="1"/>
    <col min="8709" max="8709" width="12.5703125" style="69" customWidth="1"/>
    <col min="8710" max="8710" width="39.42578125" style="69" customWidth="1"/>
    <col min="8711" max="8960" width="9.140625" style="69"/>
    <col min="8961" max="8961" width="51.5703125" style="69" customWidth="1"/>
    <col min="8962" max="8962" width="6.85546875" style="69" customWidth="1"/>
    <col min="8963" max="8963" width="9.28515625" style="69" customWidth="1"/>
    <col min="8964" max="8964" width="14.28515625" style="69" customWidth="1"/>
    <col min="8965" max="8965" width="12.5703125" style="69" customWidth="1"/>
    <col min="8966" max="8966" width="39.42578125" style="69" customWidth="1"/>
    <col min="8967" max="9216" width="9.140625" style="69"/>
    <col min="9217" max="9217" width="51.5703125" style="69" customWidth="1"/>
    <col min="9218" max="9218" width="6.85546875" style="69" customWidth="1"/>
    <col min="9219" max="9219" width="9.28515625" style="69" customWidth="1"/>
    <col min="9220" max="9220" width="14.28515625" style="69" customWidth="1"/>
    <col min="9221" max="9221" width="12.5703125" style="69" customWidth="1"/>
    <col min="9222" max="9222" width="39.42578125" style="69" customWidth="1"/>
    <col min="9223" max="9472" width="9.140625" style="69"/>
    <col min="9473" max="9473" width="51.5703125" style="69" customWidth="1"/>
    <col min="9474" max="9474" width="6.85546875" style="69" customWidth="1"/>
    <col min="9475" max="9475" width="9.28515625" style="69" customWidth="1"/>
    <col min="9476" max="9476" width="14.28515625" style="69" customWidth="1"/>
    <col min="9477" max="9477" width="12.5703125" style="69" customWidth="1"/>
    <col min="9478" max="9478" width="39.42578125" style="69" customWidth="1"/>
    <col min="9479" max="9728" width="9.140625" style="69"/>
    <col min="9729" max="9729" width="51.5703125" style="69" customWidth="1"/>
    <col min="9730" max="9730" width="6.85546875" style="69" customWidth="1"/>
    <col min="9731" max="9731" width="9.28515625" style="69" customWidth="1"/>
    <col min="9732" max="9732" width="14.28515625" style="69" customWidth="1"/>
    <col min="9733" max="9733" width="12.5703125" style="69" customWidth="1"/>
    <col min="9734" max="9734" width="39.42578125" style="69" customWidth="1"/>
    <col min="9735" max="9984" width="9.140625" style="69"/>
    <col min="9985" max="9985" width="51.5703125" style="69" customWidth="1"/>
    <col min="9986" max="9986" width="6.85546875" style="69" customWidth="1"/>
    <col min="9987" max="9987" width="9.28515625" style="69" customWidth="1"/>
    <col min="9988" max="9988" width="14.28515625" style="69" customWidth="1"/>
    <col min="9989" max="9989" width="12.5703125" style="69" customWidth="1"/>
    <col min="9990" max="9990" width="39.42578125" style="69" customWidth="1"/>
    <col min="9991" max="10240" width="9.140625" style="69"/>
    <col min="10241" max="10241" width="51.5703125" style="69" customWidth="1"/>
    <col min="10242" max="10242" width="6.85546875" style="69" customWidth="1"/>
    <col min="10243" max="10243" width="9.28515625" style="69" customWidth="1"/>
    <col min="10244" max="10244" width="14.28515625" style="69" customWidth="1"/>
    <col min="10245" max="10245" width="12.5703125" style="69" customWidth="1"/>
    <col min="10246" max="10246" width="39.42578125" style="69" customWidth="1"/>
    <col min="10247" max="10496" width="9.140625" style="69"/>
    <col min="10497" max="10497" width="51.5703125" style="69" customWidth="1"/>
    <col min="10498" max="10498" width="6.85546875" style="69" customWidth="1"/>
    <col min="10499" max="10499" width="9.28515625" style="69" customWidth="1"/>
    <col min="10500" max="10500" width="14.28515625" style="69" customWidth="1"/>
    <col min="10501" max="10501" width="12.5703125" style="69" customWidth="1"/>
    <col min="10502" max="10502" width="39.42578125" style="69" customWidth="1"/>
    <col min="10503" max="10752" width="9.140625" style="69"/>
    <col min="10753" max="10753" width="51.5703125" style="69" customWidth="1"/>
    <col min="10754" max="10754" width="6.85546875" style="69" customWidth="1"/>
    <col min="10755" max="10755" width="9.28515625" style="69" customWidth="1"/>
    <col min="10756" max="10756" width="14.28515625" style="69" customWidth="1"/>
    <col min="10757" max="10757" width="12.5703125" style="69" customWidth="1"/>
    <col min="10758" max="10758" width="39.42578125" style="69" customWidth="1"/>
    <col min="10759" max="11008" width="9.140625" style="69"/>
    <col min="11009" max="11009" width="51.5703125" style="69" customWidth="1"/>
    <col min="11010" max="11010" width="6.85546875" style="69" customWidth="1"/>
    <col min="11011" max="11011" width="9.28515625" style="69" customWidth="1"/>
    <col min="11012" max="11012" width="14.28515625" style="69" customWidth="1"/>
    <col min="11013" max="11013" width="12.5703125" style="69" customWidth="1"/>
    <col min="11014" max="11014" width="39.42578125" style="69" customWidth="1"/>
    <col min="11015" max="11264" width="9.140625" style="69"/>
    <col min="11265" max="11265" width="51.5703125" style="69" customWidth="1"/>
    <col min="11266" max="11266" width="6.85546875" style="69" customWidth="1"/>
    <col min="11267" max="11267" width="9.28515625" style="69" customWidth="1"/>
    <col min="11268" max="11268" width="14.28515625" style="69" customWidth="1"/>
    <col min="11269" max="11269" width="12.5703125" style="69" customWidth="1"/>
    <col min="11270" max="11270" width="39.42578125" style="69" customWidth="1"/>
    <col min="11271" max="11520" width="9.140625" style="69"/>
    <col min="11521" max="11521" width="51.5703125" style="69" customWidth="1"/>
    <col min="11522" max="11522" width="6.85546875" style="69" customWidth="1"/>
    <col min="11523" max="11523" width="9.28515625" style="69" customWidth="1"/>
    <col min="11524" max="11524" width="14.28515625" style="69" customWidth="1"/>
    <col min="11525" max="11525" width="12.5703125" style="69" customWidth="1"/>
    <col min="11526" max="11526" width="39.42578125" style="69" customWidth="1"/>
    <col min="11527" max="11776" width="9.140625" style="69"/>
    <col min="11777" max="11777" width="51.5703125" style="69" customWidth="1"/>
    <col min="11778" max="11778" width="6.85546875" style="69" customWidth="1"/>
    <col min="11779" max="11779" width="9.28515625" style="69" customWidth="1"/>
    <col min="11780" max="11780" width="14.28515625" style="69" customWidth="1"/>
    <col min="11781" max="11781" width="12.5703125" style="69" customWidth="1"/>
    <col min="11782" max="11782" width="39.42578125" style="69" customWidth="1"/>
    <col min="11783" max="12032" width="9.140625" style="69"/>
    <col min="12033" max="12033" width="51.5703125" style="69" customWidth="1"/>
    <col min="12034" max="12034" width="6.85546875" style="69" customWidth="1"/>
    <col min="12035" max="12035" width="9.28515625" style="69" customWidth="1"/>
    <col min="12036" max="12036" width="14.28515625" style="69" customWidth="1"/>
    <col min="12037" max="12037" width="12.5703125" style="69" customWidth="1"/>
    <col min="12038" max="12038" width="39.42578125" style="69" customWidth="1"/>
    <col min="12039" max="12288" width="9.140625" style="69"/>
    <col min="12289" max="12289" width="51.5703125" style="69" customWidth="1"/>
    <col min="12290" max="12290" width="6.85546875" style="69" customWidth="1"/>
    <col min="12291" max="12291" width="9.28515625" style="69" customWidth="1"/>
    <col min="12292" max="12292" width="14.28515625" style="69" customWidth="1"/>
    <col min="12293" max="12293" width="12.5703125" style="69" customWidth="1"/>
    <col min="12294" max="12294" width="39.42578125" style="69" customWidth="1"/>
    <col min="12295" max="12544" width="9.140625" style="69"/>
    <col min="12545" max="12545" width="51.5703125" style="69" customWidth="1"/>
    <col min="12546" max="12546" width="6.85546875" style="69" customWidth="1"/>
    <col min="12547" max="12547" width="9.28515625" style="69" customWidth="1"/>
    <col min="12548" max="12548" width="14.28515625" style="69" customWidth="1"/>
    <col min="12549" max="12549" width="12.5703125" style="69" customWidth="1"/>
    <col min="12550" max="12550" width="39.42578125" style="69" customWidth="1"/>
    <col min="12551" max="12800" width="9.140625" style="69"/>
    <col min="12801" max="12801" width="51.5703125" style="69" customWidth="1"/>
    <col min="12802" max="12802" width="6.85546875" style="69" customWidth="1"/>
    <col min="12803" max="12803" width="9.28515625" style="69" customWidth="1"/>
    <col min="12804" max="12804" width="14.28515625" style="69" customWidth="1"/>
    <col min="12805" max="12805" width="12.5703125" style="69" customWidth="1"/>
    <col min="12806" max="12806" width="39.42578125" style="69" customWidth="1"/>
    <col min="12807" max="13056" width="9.140625" style="69"/>
    <col min="13057" max="13057" width="51.5703125" style="69" customWidth="1"/>
    <col min="13058" max="13058" width="6.85546875" style="69" customWidth="1"/>
    <col min="13059" max="13059" width="9.28515625" style="69" customWidth="1"/>
    <col min="13060" max="13060" width="14.28515625" style="69" customWidth="1"/>
    <col min="13061" max="13061" width="12.5703125" style="69" customWidth="1"/>
    <col min="13062" max="13062" width="39.42578125" style="69" customWidth="1"/>
    <col min="13063" max="13312" width="9.140625" style="69"/>
    <col min="13313" max="13313" width="51.5703125" style="69" customWidth="1"/>
    <col min="13314" max="13314" width="6.85546875" style="69" customWidth="1"/>
    <col min="13315" max="13315" width="9.28515625" style="69" customWidth="1"/>
    <col min="13316" max="13316" width="14.28515625" style="69" customWidth="1"/>
    <col min="13317" max="13317" width="12.5703125" style="69" customWidth="1"/>
    <col min="13318" max="13318" width="39.42578125" style="69" customWidth="1"/>
    <col min="13319" max="13568" width="9.140625" style="69"/>
    <col min="13569" max="13569" width="51.5703125" style="69" customWidth="1"/>
    <col min="13570" max="13570" width="6.85546875" style="69" customWidth="1"/>
    <col min="13571" max="13571" width="9.28515625" style="69" customWidth="1"/>
    <col min="13572" max="13572" width="14.28515625" style="69" customWidth="1"/>
    <col min="13573" max="13573" width="12.5703125" style="69" customWidth="1"/>
    <col min="13574" max="13574" width="39.42578125" style="69" customWidth="1"/>
    <col min="13575" max="13824" width="9.140625" style="69"/>
    <col min="13825" max="13825" width="51.5703125" style="69" customWidth="1"/>
    <col min="13826" max="13826" width="6.85546875" style="69" customWidth="1"/>
    <col min="13827" max="13827" width="9.28515625" style="69" customWidth="1"/>
    <col min="13828" max="13828" width="14.28515625" style="69" customWidth="1"/>
    <col min="13829" max="13829" width="12.5703125" style="69" customWidth="1"/>
    <col min="13830" max="13830" width="39.42578125" style="69" customWidth="1"/>
    <col min="13831" max="14080" width="9.140625" style="69"/>
    <col min="14081" max="14081" width="51.5703125" style="69" customWidth="1"/>
    <col min="14082" max="14082" width="6.85546875" style="69" customWidth="1"/>
    <col min="14083" max="14083" width="9.28515625" style="69" customWidth="1"/>
    <col min="14084" max="14084" width="14.28515625" style="69" customWidth="1"/>
    <col min="14085" max="14085" width="12.5703125" style="69" customWidth="1"/>
    <col min="14086" max="14086" width="39.42578125" style="69" customWidth="1"/>
    <col min="14087" max="14336" width="9.140625" style="69"/>
    <col min="14337" max="14337" width="51.5703125" style="69" customWidth="1"/>
    <col min="14338" max="14338" width="6.85546875" style="69" customWidth="1"/>
    <col min="14339" max="14339" width="9.28515625" style="69" customWidth="1"/>
    <col min="14340" max="14340" width="14.28515625" style="69" customWidth="1"/>
    <col min="14341" max="14341" width="12.5703125" style="69" customWidth="1"/>
    <col min="14342" max="14342" width="39.42578125" style="69" customWidth="1"/>
    <col min="14343" max="14592" width="9.140625" style="69"/>
    <col min="14593" max="14593" width="51.5703125" style="69" customWidth="1"/>
    <col min="14594" max="14594" width="6.85546875" style="69" customWidth="1"/>
    <col min="14595" max="14595" width="9.28515625" style="69" customWidth="1"/>
    <col min="14596" max="14596" width="14.28515625" style="69" customWidth="1"/>
    <col min="14597" max="14597" width="12.5703125" style="69" customWidth="1"/>
    <col min="14598" max="14598" width="39.42578125" style="69" customWidth="1"/>
    <col min="14599" max="14848" width="9.140625" style="69"/>
    <col min="14849" max="14849" width="51.5703125" style="69" customWidth="1"/>
    <col min="14850" max="14850" width="6.85546875" style="69" customWidth="1"/>
    <col min="14851" max="14851" width="9.28515625" style="69" customWidth="1"/>
    <col min="14852" max="14852" width="14.28515625" style="69" customWidth="1"/>
    <col min="14853" max="14853" width="12.5703125" style="69" customWidth="1"/>
    <col min="14854" max="14854" width="39.42578125" style="69" customWidth="1"/>
    <col min="14855" max="15104" width="9.140625" style="69"/>
    <col min="15105" max="15105" width="51.5703125" style="69" customWidth="1"/>
    <col min="15106" max="15106" width="6.85546875" style="69" customWidth="1"/>
    <col min="15107" max="15107" width="9.28515625" style="69" customWidth="1"/>
    <col min="15108" max="15108" width="14.28515625" style="69" customWidth="1"/>
    <col min="15109" max="15109" width="12.5703125" style="69" customWidth="1"/>
    <col min="15110" max="15110" width="39.42578125" style="69" customWidth="1"/>
    <col min="15111" max="15360" width="9.140625" style="69"/>
    <col min="15361" max="15361" width="51.5703125" style="69" customWidth="1"/>
    <col min="15362" max="15362" width="6.85546875" style="69" customWidth="1"/>
    <col min="15363" max="15363" width="9.28515625" style="69" customWidth="1"/>
    <col min="15364" max="15364" width="14.28515625" style="69" customWidth="1"/>
    <col min="15365" max="15365" width="12.5703125" style="69" customWidth="1"/>
    <col min="15366" max="15366" width="39.42578125" style="69" customWidth="1"/>
    <col min="15367" max="15616" width="9.140625" style="69"/>
    <col min="15617" max="15617" width="51.5703125" style="69" customWidth="1"/>
    <col min="15618" max="15618" width="6.85546875" style="69" customWidth="1"/>
    <col min="15619" max="15619" width="9.28515625" style="69" customWidth="1"/>
    <col min="15620" max="15620" width="14.28515625" style="69" customWidth="1"/>
    <col min="15621" max="15621" width="12.5703125" style="69" customWidth="1"/>
    <col min="15622" max="15622" width="39.42578125" style="69" customWidth="1"/>
    <col min="15623" max="15872" width="9.140625" style="69"/>
    <col min="15873" max="15873" width="51.5703125" style="69" customWidth="1"/>
    <col min="15874" max="15874" width="6.85546875" style="69" customWidth="1"/>
    <col min="15875" max="15875" width="9.28515625" style="69" customWidth="1"/>
    <col min="15876" max="15876" width="14.28515625" style="69" customWidth="1"/>
    <col min="15877" max="15877" width="12.5703125" style="69" customWidth="1"/>
    <col min="15878" max="15878" width="39.42578125" style="69" customWidth="1"/>
    <col min="15879" max="16128" width="9.140625" style="69"/>
    <col min="16129" max="16129" width="51.5703125" style="69" customWidth="1"/>
    <col min="16130" max="16130" width="6.85546875" style="69" customWidth="1"/>
    <col min="16131" max="16131" width="9.28515625" style="69" customWidth="1"/>
    <col min="16132" max="16132" width="14.28515625" style="69" customWidth="1"/>
    <col min="16133" max="16133" width="12.5703125" style="69" customWidth="1"/>
    <col min="16134" max="16134" width="39.42578125" style="69" customWidth="1"/>
    <col min="16135" max="16384" width="9.140625" style="69"/>
  </cols>
  <sheetData>
    <row r="1" spans="1:9" s="13" customFormat="1" ht="36" customHeight="1" thickTop="1" thickBot="1">
      <c r="A1" s="854" t="s">
        <v>140</v>
      </c>
      <c r="B1" s="854"/>
      <c r="C1" s="854"/>
      <c r="D1" s="854"/>
      <c r="E1" s="854"/>
      <c r="F1" s="854"/>
      <c r="I1" s="71" t="s">
        <v>141</v>
      </c>
    </row>
    <row r="2" spans="1:9" s="13" customFormat="1" ht="48" customHeight="1" thickTop="1" thickBot="1">
      <c r="A2" s="855" t="s">
        <v>760</v>
      </c>
      <c r="B2" s="856"/>
      <c r="C2" s="856"/>
      <c r="D2" s="856"/>
      <c r="E2" s="856"/>
      <c r="F2" s="856"/>
      <c r="I2" s="72" t="s">
        <v>142</v>
      </c>
    </row>
    <row r="3" spans="1:9" s="14" customFormat="1" ht="21.95" customHeight="1" thickTop="1">
      <c r="A3" s="70" t="s">
        <v>34</v>
      </c>
      <c r="B3" s="857">
        <f>'Ponudbeni list'!C8</f>
        <v>0</v>
      </c>
      <c r="C3" s="857"/>
      <c r="D3" s="857"/>
      <c r="E3" s="857"/>
      <c r="F3" s="857"/>
    </row>
    <row r="4" spans="1:9" s="14" customFormat="1" ht="21.95" customHeight="1">
      <c r="A4" s="70" t="s">
        <v>35</v>
      </c>
      <c r="B4" s="857">
        <f>'Ponudbeni list'!C9</f>
        <v>0</v>
      </c>
      <c r="C4" s="857"/>
      <c r="D4" s="857"/>
      <c r="E4" s="857"/>
      <c r="F4" s="857"/>
    </row>
    <row r="5" spans="1:9" s="14" customFormat="1" ht="21.95" customHeight="1">
      <c r="A5" s="70" t="s">
        <v>36</v>
      </c>
      <c r="B5" s="857">
        <f>'Ponudbeni list'!C10</f>
        <v>0</v>
      </c>
      <c r="C5" s="857"/>
      <c r="D5" s="857"/>
      <c r="E5" s="857"/>
      <c r="F5" s="857"/>
      <c r="I5" s="73" t="s">
        <v>104</v>
      </c>
    </row>
    <row r="6" spans="1:9" ht="8.1" customHeight="1" thickBot="1">
      <c r="A6" s="853"/>
      <c r="B6" s="853"/>
      <c r="C6" s="853"/>
      <c r="D6" s="853"/>
      <c r="E6" s="853"/>
      <c r="F6" s="853"/>
      <c r="I6" s="46"/>
    </row>
    <row r="7" spans="1:9" s="12" customFormat="1" ht="24" customHeight="1">
      <c r="A7" s="74" t="s">
        <v>41</v>
      </c>
      <c r="B7" s="858" t="str">
        <f>'Ponudbeni list'!C5</f>
        <v>Izgradnja precrpne stanice "Cvetlin" za IVKOM–VODE d.o.o. Ivanec</v>
      </c>
      <c r="C7" s="858"/>
      <c r="D7" s="858"/>
      <c r="E7" s="858"/>
      <c r="F7" s="859"/>
      <c r="I7" s="875" t="s">
        <v>119</v>
      </c>
    </row>
    <row r="8" spans="1:9" s="12" customFormat="1" ht="24" customHeight="1" thickBot="1">
      <c r="A8" s="75" t="s">
        <v>99</v>
      </c>
      <c r="B8" s="860" t="str">
        <f>'Poziv za dost.ponude'!M15</f>
        <v>JN–34–17</v>
      </c>
      <c r="C8" s="860"/>
      <c r="D8" s="860"/>
      <c r="E8" s="860"/>
      <c r="F8" s="861"/>
      <c r="I8" s="875"/>
    </row>
    <row r="9" spans="1:9" ht="8.1" customHeight="1"/>
    <row r="10" spans="1:9" ht="26.1" customHeight="1">
      <c r="A10" s="862" t="s">
        <v>143</v>
      </c>
      <c r="B10" s="863"/>
      <c r="C10" s="863"/>
      <c r="D10" s="863"/>
      <c r="E10" s="863"/>
      <c r="F10" s="863"/>
    </row>
    <row r="11" spans="1:9" s="13" customFormat="1" ht="18" customHeight="1">
      <c r="A11" s="864" t="s">
        <v>144</v>
      </c>
      <c r="B11" s="864"/>
      <c r="C11" s="864"/>
      <c r="D11" s="864"/>
      <c r="E11" s="864"/>
      <c r="F11" s="864"/>
    </row>
    <row r="12" spans="1:9" ht="8.1" customHeight="1">
      <c r="A12" s="38"/>
      <c r="B12" s="38"/>
      <c r="C12" s="38"/>
      <c r="D12" s="38"/>
      <c r="E12" s="38"/>
      <c r="F12" s="38"/>
    </row>
    <row r="13" spans="1:9" ht="12.95" customHeight="1">
      <c r="A13" s="76" t="s">
        <v>145</v>
      </c>
      <c r="B13" s="865" t="s">
        <v>146</v>
      </c>
      <c r="C13" s="866"/>
      <c r="D13" s="867"/>
      <c r="E13" s="865" t="s">
        <v>147</v>
      </c>
      <c r="F13" s="867"/>
    </row>
    <row r="14" spans="1:9" ht="12.95" customHeight="1">
      <c r="A14" s="77" t="s">
        <v>148</v>
      </c>
      <c r="B14" s="868" t="s">
        <v>148</v>
      </c>
      <c r="C14" s="887"/>
      <c r="D14" s="869"/>
      <c r="E14" s="868" t="s">
        <v>149</v>
      </c>
      <c r="F14" s="869"/>
    </row>
    <row r="15" spans="1:9" ht="18" customHeight="1">
      <c r="A15" s="78"/>
      <c r="B15" s="870"/>
      <c r="C15" s="871"/>
      <c r="D15" s="872"/>
      <c r="E15" s="873"/>
      <c r="F15" s="874"/>
    </row>
    <row r="16" spans="1:9" ht="18" customHeight="1">
      <c r="A16" s="78"/>
      <c r="B16" s="870"/>
      <c r="C16" s="871"/>
      <c r="D16" s="872"/>
      <c r="E16" s="873"/>
      <c r="F16" s="874"/>
    </row>
    <row r="17" spans="1:9" ht="15.95" customHeight="1">
      <c r="A17" s="882" t="s">
        <v>150</v>
      </c>
      <c r="B17" s="882"/>
      <c r="C17" s="882"/>
      <c r="D17" s="882"/>
      <c r="E17" s="882"/>
      <c r="F17" s="882"/>
    </row>
    <row r="18" spans="1:9" ht="15" customHeight="1">
      <c r="A18" s="883">
        <f>'Ponudbeni list'!C8</f>
        <v>0</v>
      </c>
      <c r="B18" s="883"/>
      <c r="C18" s="883"/>
      <c r="D18" s="883"/>
      <c r="E18" s="883"/>
      <c r="F18" s="883"/>
      <c r="I18" s="79"/>
    </row>
    <row r="19" spans="1:9" ht="5.0999999999999996" customHeight="1">
      <c r="I19" s="79"/>
    </row>
    <row r="20" spans="1:9" ht="60.75" customHeight="1">
      <c r="A20" s="884" t="s">
        <v>151</v>
      </c>
      <c r="B20" s="884"/>
      <c r="C20" s="884"/>
      <c r="D20" s="884"/>
      <c r="E20" s="884"/>
      <c r="F20" s="884"/>
      <c r="I20" s="80"/>
    </row>
    <row r="21" spans="1:9" ht="286.5" customHeight="1">
      <c r="A21" s="884" t="s">
        <v>229</v>
      </c>
      <c r="B21" s="884"/>
      <c r="C21" s="884"/>
      <c r="D21" s="884"/>
      <c r="E21" s="884"/>
      <c r="F21" s="884"/>
    </row>
    <row r="22" spans="1:9" ht="5.0999999999999996" customHeight="1">
      <c r="A22" s="81"/>
      <c r="B22" s="81"/>
      <c r="C22" s="81"/>
      <c r="D22" s="81"/>
      <c r="E22" s="81"/>
      <c r="F22" s="81"/>
    </row>
    <row r="23" spans="1:9" ht="12.95" customHeight="1">
      <c r="A23" s="885">
        <f>'Ponudbeni list'!C23</f>
        <v>0</v>
      </c>
      <c r="B23" s="885"/>
      <c r="C23" s="11"/>
      <c r="D23" s="886" t="s">
        <v>38</v>
      </c>
      <c r="E23" s="886"/>
      <c r="F23" s="886"/>
    </row>
    <row r="24" spans="1:9" ht="9.9499999999999993" customHeight="1">
      <c r="A24" s="877" t="s">
        <v>37</v>
      </c>
      <c r="B24" s="877"/>
      <c r="D24" s="878"/>
      <c r="E24" s="878"/>
      <c r="F24" s="878"/>
    </row>
    <row r="25" spans="1:9" ht="12.95" customHeight="1">
      <c r="D25" s="879">
        <f>'Ponudbeni list'!C28</f>
        <v>0</v>
      </c>
      <c r="E25" s="879"/>
      <c r="F25" s="879"/>
    </row>
    <row r="26" spans="1:9" ht="9.9499999999999993" customHeight="1">
      <c r="D26" s="880" t="s">
        <v>39</v>
      </c>
      <c r="E26" s="880"/>
      <c r="F26" s="880"/>
    </row>
    <row r="27" spans="1:9" ht="9.9499999999999993" customHeight="1">
      <c r="D27" s="881"/>
      <c r="E27" s="881"/>
      <c r="F27" s="881"/>
    </row>
    <row r="28" spans="1:9" ht="9.9499999999999993" customHeight="1">
      <c r="D28" s="881"/>
      <c r="E28" s="881"/>
      <c r="F28" s="881"/>
    </row>
    <row r="29" spans="1:9">
      <c r="C29" s="15" t="s">
        <v>40</v>
      </c>
      <c r="D29" s="876"/>
      <c r="E29" s="876"/>
      <c r="F29" s="876"/>
    </row>
    <row r="30" spans="1:9" ht="9.9499999999999993" customHeight="1">
      <c r="D30" s="877" t="s">
        <v>103</v>
      </c>
      <c r="E30" s="877"/>
      <c r="F30" s="877"/>
    </row>
  </sheetData>
  <mergeCells count="33">
    <mergeCell ref="I7:I8"/>
    <mergeCell ref="D29:F29"/>
    <mergeCell ref="D30:F30"/>
    <mergeCell ref="A24:B24"/>
    <mergeCell ref="D24:F24"/>
    <mergeCell ref="D25:F25"/>
    <mergeCell ref="D26:F26"/>
    <mergeCell ref="D27:F27"/>
    <mergeCell ref="D28:F28"/>
    <mergeCell ref="A17:F17"/>
    <mergeCell ref="A18:F18"/>
    <mergeCell ref="A20:F20"/>
    <mergeCell ref="A21:F21"/>
    <mergeCell ref="A23:B23"/>
    <mergeCell ref="D23:F23"/>
    <mergeCell ref="B14:D14"/>
    <mergeCell ref="E14:F14"/>
    <mergeCell ref="B15:D15"/>
    <mergeCell ref="E15:F15"/>
    <mergeCell ref="B16:D16"/>
    <mergeCell ref="E16:F16"/>
    <mergeCell ref="B7:F7"/>
    <mergeCell ref="B8:F8"/>
    <mergeCell ref="A10:F10"/>
    <mergeCell ref="A11:F11"/>
    <mergeCell ref="B13:D13"/>
    <mergeCell ref="E13:F13"/>
    <mergeCell ref="A6:F6"/>
    <mergeCell ref="A1:F1"/>
    <mergeCell ref="A2:F2"/>
    <mergeCell ref="B3:F3"/>
    <mergeCell ref="B4:F4"/>
    <mergeCell ref="B5:F5"/>
  </mergeCells>
  <pageMargins left="0.59055118110236227" right="0.39370078740157483" top="0.39370078740157483" bottom="0.19685039370078741" header="0.19685039370078741" footer="0.19685039370078741"/>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39"/>
  <sheetViews>
    <sheetView zoomScale="120" zoomScaleNormal="120" workbookViewId="0">
      <selection activeCell="I9" sqref="I9"/>
    </sheetView>
  </sheetViews>
  <sheetFormatPr defaultRowHeight="12.75"/>
  <cols>
    <col min="1" max="1" width="21.140625" style="69" customWidth="1"/>
    <col min="2" max="2" width="22.28515625" style="69" customWidth="1"/>
    <col min="3" max="3" width="6.85546875" style="69" customWidth="1"/>
    <col min="4" max="4" width="10.140625" style="69" customWidth="1"/>
    <col min="5" max="5" width="13.7109375" style="69" customWidth="1"/>
    <col min="6" max="6" width="18.140625" style="69" customWidth="1"/>
    <col min="7" max="7" width="5.85546875" style="69" customWidth="1"/>
    <col min="8" max="8" width="5.28515625" style="69" customWidth="1"/>
    <col min="9" max="9" width="92.140625" style="69" customWidth="1"/>
    <col min="10" max="256" width="9.140625" style="69"/>
    <col min="257" max="257" width="51.5703125" style="69" customWidth="1"/>
    <col min="258" max="258" width="6.85546875" style="69" customWidth="1"/>
    <col min="259" max="259" width="9.28515625" style="69" customWidth="1"/>
    <col min="260" max="260" width="14.28515625" style="69" customWidth="1"/>
    <col min="261" max="261" width="12.5703125" style="69" customWidth="1"/>
    <col min="262" max="262" width="39.42578125" style="69" customWidth="1"/>
    <col min="263" max="512" width="9.140625" style="69"/>
    <col min="513" max="513" width="51.5703125" style="69" customWidth="1"/>
    <col min="514" max="514" width="6.85546875" style="69" customWidth="1"/>
    <col min="515" max="515" width="9.28515625" style="69" customWidth="1"/>
    <col min="516" max="516" width="14.28515625" style="69" customWidth="1"/>
    <col min="517" max="517" width="12.5703125" style="69" customWidth="1"/>
    <col min="518" max="518" width="39.42578125" style="69" customWidth="1"/>
    <col min="519" max="768" width="9.140625" style="69"/>
    <col min="769" max="769" width="51.5703125" style="69" customWidth="1"/>
    <col min="770" max="770" width="6.85546875" style="69" customWidth="1"/>
    <col min="771" max="771" width="9.28515625" style="69" customWidth="1"/>
    <col min="772" max="772" width="14.28515625" style="69" customWidth="1"/>
    <col min="773" max="773" width="12.5703125" style="69" customWidth="1"/>
    <col min="774" max="774" width="39.42578125" style="69" customWidth="1"/>
    <col min="775" max="1024" width="9.140625" style="69"/>
    <col min="1025" max="1025" width="51.5703125" style="69" customWidth="1"/>
    <col min="1026" max="1026" width="6.85546875" style="69" customWidth="1"/>
    <col min="1027" max="1027" width="9.28515625" style="69" customWidth="1"/>
    <col min="1028" max="1028" width="14.28515625" style="69" customWidth="1"/>
    <col min="1029" max="1029" width="12.5703125" style="69" customWidth="1"/>
    <col min="1030" max="1030" width="39.42578125" style="69" customWidth="1"/>
    <col min="1031" max="1280" width="9.140625" style="69"/>
    <col min="1281" max="1281" width="51.5703125" style="69" customWidth="1"/>
    <col min="1282" max="1282" width="6.85546875" style="69" customWidth="1"/>
    <col min="1283" max="1283" width="9.28515625" style="69" customWidth="1"/>
    <col min="1284" max="1284" width="14.28515625" style="69" customWidth="1"/>
    <col min="1285" max="1285" width="12.5703125" style="69" customWidth="1"/>
    <col min="1286" max="1286" width="39.42578125" style="69" customWidth="1"/>
    <col min="1287" max="1536" width="9.140625" style="69"/>
    <col min="1537" max="1537" width="51.5703125" style="69" customWidth="1"/>
    <col min="1538" max="1538" width="6.85546875" style="69" customWidth="1"/>
    <col min="1539" max="1539" width="9.28515625" style="69" customWidth="1"/>
    <col min="1540" max="1540" width="14.28515625" style="69" customWidth="1"/>
    <col min="1541" max="1541" width="12.5703125" style="69" customWidth="1"/>
    <col min="1542" max="1542" width="39.42578125" style="69" customWidth="1"/>
    <col min="1543" max="1792" width="9.140625" style="69"/>
    <col min="1793" max="1793" width="51.5703125" style="69" customWidth="1"/>
    <col min="1794" max="1794" width="6.85546875" style="69" customWidth="1"/>
    <col min="1795" max="1795" width="9.28515625" style="69" customWidth="1"/>
    <col min="1796" max="1796" width="14.28515625" style="69" customWidth="1"/>
    <col min="1797" max="1797" width="12.5703125" style="69" customWidth="1"/>
    <col min="1798" max="1798" width="39.42578125" style="69" customWidth="1"/>
    <col min="1799" max="2048" width="9.140625" style="69"/>
    <col min="2049" max="2049" width="51.5703125" style="69" customWidth="1"/>
    <col min="2050" max="2050" width="6.85546875" style="69" customWidth="1"/>
    <col min="2051" max="2051" width="9.28515625" style="69" customWidth="1"/>
    <col min="2052" max="2052" width="14.28515625" style="69" customWidth="1"/>
    <col min="2053" max="2053" width="12.5703125" style="69" customWidth="1"/>
    <col min="2054" max="2054" width="39.42578125" style="69" customWidth="1"/>
    <col min="2055" max="2304" width="9.140625" style="69"/>
    <col min="2305" max="2305" width="51.5703125" style="69" customWidth="1"/>
    <col min="2306" max="2306" width="6.85546875" style="69" customWidth="1"/>
    <col min="2307" max="2307" width="9.28515625" style="69" customWidth="1"/>
    <col min="2308" max="2308" width="14.28515625" style="69" customWidth="1"/>
    <col min="2309" max="2309" width="12.5703125" style="69" customWidth="1"/>
    <col min="2310" max="2310" width="39.42578125" style="69" customWidth="1"/>
    <col min="2311" max="2560" width="9.140625" style="69"/>
    <col min="2561" max="2561" width="51.5703125" style="69" customWidth="1"/>
    <col min="2562" max="2562" width="6.85546875" style="69" customWidth="1"/>
    <col min="2563" max="2563" width="9.28515625" style="69" customWidth="1"/>
    <col min="2564" max="2564" width="14.28515625" style="69" customWidth="1"/>
    <col min="2565" max="2565" width="12.5703125" style="69" customWidth="1"/>
    <col min="2566" max="2566" width="39.42578125" style="69" customWidth="1"/>
    <col min="2567" max="2816" width="9.140625" style="69"/>
    <col min="2817" max="2817" width="51.5703125" style="69" customWidth="1"/>
    <col min="2818" max="2818" width="6.85546875" style="69" customWidth="1"/>
    <col min="2819" max="2819" width="9.28515625" style="69" customWidth="1"/>
    <col min="2820" max="2820" width="14.28515625" style="69" customWidth="1"/>
    <col min="2821" max="2821" width="12.5703125" style="69" customWidth="1"/>
    <col min="2822" max="2822" width="39.42578125" style="69" customWidth="1"/>
    <col min="2823" max="3072" width="9.140625" style="69"/>
    <col min="3073" max="3073" width="51.5703125" style="69" customWidth="1"/>
    <col min="3074" max="3074" width="6.85546875" style="69" customWidth="1"/>
    <col min="3075" max="3075" width="9.28515625" style="69" customWidth="1"/>
    <col min="3076" max="3076" width="14.28515625" style="69" customWidth="1"/>
    <col min="3077" max="3077" width="12.5703125" style="69" customWidth="1"/>
    <col min="3078" max="3078" width="39.42578125" style="69" customWidth="1"/>
    <col min="3079" max="3328" width="9.140625" style="69"/>
    <col min="3329" max="3329" width="51.5703125" style="69" customWidth="1"/>
    <col min="3330" max="3330" width="6.85546875" style="69" customWidth="1"/>
    <col min="3331" max="3331" width="9.28515625" style="69" customWidth="1"/>
    <col min="3332" max="3332" width="14.28515625" style="69" customWidth="1"/>
    <col min="3333" max="3333" width="12.5703125" style="69" customWidth="1"/>
    <col min="3334" max="3334" width="39.42578125" style="69" customWidth="1"/>
    <col min="3335" max="3584" width="9.140625" style="69"/>
    <col min="3585" max="3585" width="51.5703125" style="69" customWidth="1"/>
    <col min="3586" max="3586" width="6.85546875" style="69" customWidth="1"/>
    <col min="3587" max="3587" width="9.28515625" style="69" customWidth="1"/>
    <col min="3588" max="3588" width="14.28515625" style="69" customWidth="1"/>
    <col min="3589" max="3589" width="12.5703125" style="69" customWidth="1"/>
    <col min="3590" max="3590" width="39.42578125" style="69" customWidth="1"/>
    <col min="3591" max="3840" width="9.140625" style="69"/>
    <col min="3841" max="3841" width="51.5703125" style="69" customWidth="1"/>
    <col min="3842" max="3842" width="6.85546875" style="69" customWidth="1"/>
    <col min="3843" max="3843" width="9.28515625" style="69" customWidth="1"/>
    <col min="3844" max="3844" width="14.28515625" style="69" customWidth="1"/>
    <col min="3845" max="3845" width="12.5703125" style="69" customWidth="1"/>
    <col min="3846" max="3846" width="39.42578125" style="69" customWidth="1"/>
    <col min="3847" max="4096" width="9.140625" style="69"/>
    <col min="4097" max="4097" width="51.5703125" style="69" customWidth="1"/>
    <col min="4098" max="4098" width="6.85546875" style="69" customWidth="1"/>
    <col min="4099" max="4099" width="9.28515625" style="69" customWidth="1"/>
    <col min="4100" max="4100" width="14.28515625" style="69" customWidth="1"/>
    <col min="4101" max="4101" width="12.5703125" style="69" customWidth="1"/>
    <col min="4102" max="4102" width="39.42578125" style="69" customWidth="1"/>
    <col min="4103" max="4352" width="9.140625" style="69"/>
    <col min="4353" max="4353" width="51.5703125" style="69" customWidth="1"/>
    <col min="4354" max="4354" width="6.85546875" style="69" customWidth="1"/>
    <col min="4355" max="4355" width="9.28515625" style="69" customWidth="1"/>
    <col min="4356" max="4356" width="14.28515625" style="69" customWidth="1"/>
    <col min="4357" max="4357" width="12.5703125" style="69" customWidth="1"/>
    <col min="4358" max="4358" width="39.42578125" style="69" customWidth="1"/>
    <col min="4359" max="4608" width="9.140625" style="69"/>
    <col min="4609" max="4609" width="51.5703125" style="69" customWidth="1"/>
    <col min="4610" max="4610" width="6.85546875" style="69" customWidth="1"/>
    <col min="4611" max="4611" width="9.28515625" style="69" customWidth="1"/>
    <col min="4612" max="4612" width="14.28515625" style="69" customWidth="1"/>
    <col min="4613" max="4613" width="12.5703125" style="69" customWidth="1"/>
    <col min="4614" max="4614" width="39.42578125" style="69" customWidth="1"/>
    <col min="4615" max="4864" width="9.140625" style="69"/>
    <col min="4865" max="4865" width="51.5703125" style="69" customWidth="1"/>
    <col min="4866" max="4866" width="6.85546875" style="69" customWidth="1"/>
    <col min="4867" max="4867" width="9.28515625" style="69" customWidth="1"/>
    <col min="4868" max="4868" width="14.28515625" style="69" customWidth="1"/>
    <col min="4869" max="4869" width="12.5703125" style="69" customWidth="1"/>
    <col min="4870" max="4870" width="39.42578125" style="69" customWidth="1"/>
    <col min="4871" max="5120" width="9.140625" style="69"/>
    <col min="5121" max="5121" width="51.5703125" style="69" customWidth="1"/>
    <col min="5122" max="5122" width="6.85546875" style="69" customWidth="1"/>
    <col min="5123" max="5123" width="9.28515625" style="69" customWidth="1"/>
    <col min="5124" max="5124" width="14.28515625" style="69" customWidth="1"/>
    <col min="5125" max="5125" width="12.5703125" style="69" customWidth="1"/>
    <col min="5126" max="5126" width="39.42578125" style="69" customWidth="1"/>
    <col min="5127" max="5376" width="9.140625" style="69"/>
    <col min="5377" max="5377" width="51.5703125" style="69" customWidth="1"/>
    <col min="5378" max="5378" width="6.85546875" style="69" customWidth="1"/>
    <col min="5379" max="5379" width="9.28515625" style="69" customWidth="1"/>
    <col min="5380" max="5380" width="14.28515625" style="69" customWidth="1"/>
    <col min="5381" max="5381" width="12.5703125" style="69" customWidth="1"/>
    <col min="5382" max="5382" width="39.42578125" style="69" customWidth="1"/>
    <col min="5383" max="5632" width="9.140625" style="69"/>
    <col min="5633" max="5633" width="51.5703125" style="69" customWidth="1"/>
    <col min="5634" max="5634" width="6.85546875" style="69" customWidth="1"/>
    <col min="5635" max="5635" width="9.28515625" style="69" customWidth="1"/>
    <col min="5636" max="5636" width="14.28515625" style="69" customWidth="1"/>
    <col min="5637" max="5637" width="12.5703125" style="69" customWidth="1"/>
    <col min="5638" max="5638" width="39.42578125" style="69" customWidth="1"/>
    <col min="5639" max="5888" width="9.140625" style="69"/>
    <col min="5889" max="5889" width="51.5703125" style="69" customWidth="1"/>
    <col min="5890" max="5890" width="6.85546875" style="69" customWidth="1"/>
    <col min="5891" max="5891" width="9.28515625" style="69" customWidth="1"/>
    <col min="5892" max="5892" width="14.28515625" style="69" customWidth="1"/>
    <col min="5893" max="5893" width="12.5703125" style="69" customWidth="1"/>
    <col min="5894" max="5894" width="39.42578125" style="69" customWidth="1"/>
    <col min="5895" max="6144" width="9.140625" style="69"/>
    <col min="6145" max="6145" width="51.5703125" style="69" customWidth="1"/>
    <col min="6146" max="6146" width="6.85546875" style="69" customWidth="1"/>
    <col min="6147" max="6147" width="9.28515625" style="69" customWidth="1"/>
    <col min="6148" max="6148" width="14.28515625" style="69" customWidth="1"/>
    <col min="6149" max="6149" width="12.5703125" style="69" customWidth="1"/>
    <col min="6150" max="6150" width="39.42578125" style="69" customWidth="1"/>
    <col min="6151" max="6400" width="9.140625" style="69"/>
    <col min="6401" max="6401" width="51.5703125" style="69" customWidth="1"/>
    <col min="6402" max="6402" width="6.85546875" style="69" customWidth="1"/>
    <col min="6403" max="6403" width="9.28515625" style="69" customWidth="1"/>
    <col min="6404" max="6404" width="14.28515625" style="69" customWidth="1"/>
    <col min="6405" max="6405" width="12.5703125" style="69" customWidth="1"/>
    <col min="6406" max="6406" width="39.42578125" style="69" customWidth="1"/>
    <col min="6407" max="6656" width="9.140625" style="69"/>
    <col min="6657" max="6657" width="51.5703125" style="69" customWidth="1"/>
    <col min="6658" max="6658" width="6.85546875" style="69" customWidth="1"/>
    <col min="6659" max="6659" width="9.28515625" style="69" customWidth="1"/>
    <col min="6660" max="6660" width="14.28515625" style="69" customWidth="1"/>
    <col min="6661" max="6661" width="12.5703125" style="69" customWidth="1"/>
    <col min="6662" max="6662" width="39.42578125" style="69" customWidth="1"/>
    <col min="6663" max="6912" width="9.140625" style="69"/>
    <col min="6913" max="6913" width="51.5703125" style="69" customWidth="1"/>
    <col min="6914" max="6914" width="6.85546875" style="69" customWidth="1"/>
    <col min="6915" max="6915" width="9.28515625" style="69" customWidth="1"/>
    <col min="6916" max="6916" width="14.28515625" style="69" customWidth="1"/>
    <col min="6917" max="6917" width="12.5703125" style="69" customWidth="1"/>
    <col min="6918" max="6918" width="39.42578125" style="69" customWidth="1"/>
    <col min="6919" max="7168" width="9.140625" style="69"/>
    <col min="7169" max="7169" width="51.5703125" style="69" customWidth="1"/>
    <col min="7170" max="7170" width="6.85546875" style="69" customWidth="1"/>
    <col min="7171" max="7171" width="9.28515625" style="69" customWidth="1"/>
    <col min="7172" max="7172" width="14.28515625" style="69" customWidth="1"/>
    <col min="7173" max="7173" width="12.5703125" style="69" customWidth="1"/>
    <col min="7174" max="7174" width="39.42578125" style="69" customWidth="1"/>
    <col min="7175" max="7424" width="9.140625" style="69"/>
    <col min="7425" max="7425" width="51.5703125" style="69" customWidth="1"/>
    <col min="7426" max="7426" width="6.85546875" style="69" customWidth="1"/>
    <col min="7427" max="7427" width="9.28515625" style="69" customWidth="1"/>
    <col min="7428" max="7428" width="14.28515625" style="69" customWidth="1"/>
    <col min="7429" max="7429" width="12.5703125" style="69" customWidth="1"/>
    <col min="7430" max="7430" width="39.42578125" style="69" customWidth="1"/>
    <col min="7431" max="7680" width="9.140625" style="69"/>
    <col min="7681" max="7681" width="51.5703125" style="69" customWidth="1"/>
    <col min="7682" max="7682" width="6.85546875" style="69" customWidth="1"/>
    <col min="7683" max="7683" width="9.28515625" style="69" customWidth="1"/>
    <col min="7684" max="7684" width="14.28515625" style="69" customWidth="1"/>
    <col min="7685" max="7685" width="12.5703125" style="69" customWidth="1"/>
    <col min="7686" max="7686" width="39.42578125" style="69" customWidth="1"/>
    <col min="7687" max="7936" width="9.140625" style="69"/>
    <col min="7937" max="7937" width="51.5703125" style="69" customWidth="1"/>
    <col min="7938" max="7938" width="6.85546875" style="69" customWidth="1"/>
    <col min="7939" max="7939" width="9.28515625" style="69" customWidth="1"/>
    <col min="7940" max="7940" width="14.28515625" style="69" customWidth="1"/>
    <col min="7941" max="7941" width="12.5703125" style="69" customWidth="1"/>
    <col min="7942" max="7942" width="39.42578125" style="69" customWidth="1"/>
    <col min="7943" max="8192" width="9.140625" style="69"/>
    <col min="8193" max="8193" width="51.5703125" style="69" customWidth="1"/>
    <col min="8194" max="8194" width="6.85546875" style="69" customWidth="1"/>
    <col min="8195" max="8195" width="9.28515625" style="69" customWidth="1"/>
    <col min="8196" max="8196" width="14.28515625" style="69" customWidth="1"/>
    <col min="8197" max="8197" width="12.5703125" style="69" customWidth="1"/>
    <col min="8198" max="8198" width="39.42578125" style="69" customWidth="1"/>
    <col min="8199" max="8448" width="9.140625" style="69"/>
    <col min="8449" max="8449" width="51.5703125" style="69" customWidth="1"/>
    <col min="8450" max="8450" width="6.85546875" style="69" customWidth="1"/>
    <col min="8451" max="8451" width="9.28515625" style="69" customWidth="1"/>
    <col min="8452" max="8452" width="14.28515625" style="69" customWidth="1"/>
    <col min="8453" max="8453" width="12.5703125" style="69" customWidth="1"/>
    <col min="8454" max="8454" width="39.42578125" style="69" customWidth="1"/>
    <col min="8455" max="8704" width="9.140625" style="69"/>
    <col min="8705" max="8705" width="51.5703125" style="69" customWidth="1"/>
    <col min="8706" max="8706" width="6.85546875" style="69" customWidth="1"/>
    <col min="8707" max="8707" width="9.28515625" style="69" customWidth="1"/>
    <col min="8708" max="8708" width="14.28515625" style="69" customWidth="1"/>
    <col min="8709" max="8709" width="12.5703125" style="69" customWidth="1"/>
    <col min="8710" max="8710" width="39.42578125" style="69" customWidth="1"/>
    <col min="8711" max="8960" width="9.140625" style="69"/>
    <col min="8961" max="8961" width="51.5703125" style="69" customWidth="1"/>
    <col min="8962" max="8962" width="6.85546875" style="69" customWidth="1"/>
    <col min="8963" max="8963" width="9.28515625" style="69" customWidth="1"/>
    <col min="8964" max="8964" width="14.28515625" style="69" customWidth="1"/>
    <col min="8965" max="8965" width="12.5703125" style="69" customWidth="1"/>
    <col min="8966" max="8966" width="39.42578125" style="69" customWidth="1"/>
    <col min="8967" max="9216" width="9.140625" style="69"/>
    <col min="9217" max="9217" width="51.5703125" style="69" customWidth="1"/>
    <col min="9218" max="9218" width="6.85546875" style="69" customWidth="1"/>
    <col min="9219" max="9219" width="9.28515625" style="69" customWidth="1"/>
    <col min="9220" max="9220" width="14.28515625" style="69" customWidth="1"/>
    <col min="9221" max="9221" width="12.5703125" style="69" customWidth="1"/>
    <col min="9222" max="9222" width="39.42578125" style="69" customWidth="1"/>
    <col min="9223" max="9472" width="9.140625" style="69"/>
    <col min="9473" max="9473" width="51.5703125" style="69" customWidth="1"/>
    <col min="9474" max="9474" width="6.85546875" style="69" customWidth="1"/>
    <col min="9475" max="9475" width="9.28515625" style="69" customWidth="1"/>
    <col min="9476" max="9476" width="14.28515625" style="69" customWidth="1"/>
    <col min="9477" max="9477" width="12.5703125" style="69" customWidth="1"/>
    <col min="9478" max="9478" width="39.42578125" style="69" customWidth="1"/>
    <col min="9479" max="9728" width="9.140625" style="69"/>
    <col min="9729" max="9729" width="51.5703125" style="69" customWidth="1"/>
    <col min="9730" max="9730" width="6.85546875" style="69" customWidth="1"/>
    <col min="9731" max="9731" width="9.28515625" style="69" customWidth="1"/>
    <col min="9732" max="9732" width="14.28515625" style="69" customWidth="1"/>
    <col min="9733" max="9733" width="12.5703125" style="69" customWidth="1"/>
    <col min="9734" max="9734" width="39.42578125" style="69" customWidth="1"/>
    <col min="9735" max="9984" width="9.140625" style="69"/>
    <col min="9985" max="9985" width="51.5703125" style="69" customWidth="1"/>
    <col min="9986" max="9986" width="6.85546875" style="69" customWidth="1"/>
    <col min="9987" max="9987" width="9.28515625" style="69" customWidth="1"/>
    <col min="9988" max="9988" width="14.28515625" style="69" customWidth="1"/>
    <col min="9989" max="9989" width="12.5703125" style="69" customWidth="1"/>
    <col min="9990" max="9990" width="39.42578125" style="69" customWidth="1"/>
    <col min="9991" max="10240" width="9.140625" style="69"/>
    <col min="10241" max="10241" width="51.5703125" style="69" customWidth="1"/>
    <col min="10242" max="10242" width="6.85546875" style="69" customWidth="1"/>
    <col min="10243" max="10243" width="9.28515625" style="69" customWidth="1"/>
    <col min="10244" max="10244" width="14.28515625" style="69" customWidth="1"/>
    <col min="10245" max="10245" width="12.5703125" style="69" customWidth="1"/>
    <col min="10246" max="10246" width="39.42578125" style="69" customWidth="1"/>
    <col min="10247" max="10496" width="9.140625" style="69"/>
    <col min="10497" max="10497" width="51.5703125" style="69" customWidth="1"/>
    <col min="10498" max="10498" width="6.85546875" style="69" customWidth="1"/>
    <col min="10499" max="10499" width="9.28515625" style="69" customWidth="1"/>
    <col min="10500" max="10500" width="14.28515625" style="69" customWidth="1"/>
    <col min="10501" max="10501" width="12.5703125" style="69" customWidth="1"/>
    <col min="10502" max="10502" width="39.42578125" style="69" customWidth="1"/>
    <col min="10503" max="10752" width="9.140625" style="69"/>
    <col min="10753" max="10753" width="51.5703125" style="69" customWidth="1"/>
    <col min="10754" max="10754" width="6.85546875" style="69" customWidth="1"/>
    <col min="10755" max="10755" width="9.28515625" style="69" customWidth="1"/>
    <col min="10756" max="10756" width="14.28515625" style="69" customWidth="1"/>
    <col min="10757" max="10757" width="12.5703125" style="69" customWidth="1"/>
    <col min="10758" max="10758" width="39.42578125" style="69" customWidth="1"/>
    <col min="10759" max="11008" width="9.140625" style="69"/>
    <col min="11009" max="11009" width="51.5703125" style="69" customWidth="1"/>
    <col min="11010" max="11010" width="6.85546875" style="69" customWidth="1"/>
    <col min="11011" max="11011" width="9.28515625" style="69" customWidth="1"/>
    <col min="11012" max="11012" width="14.28515625" style="69" customWidth="1"/>
    <col min="11013" max="11013" width="12.5703125" style="69" customWidth="1"/>
    <col min="11014" max="11014" width="39.42578125" style="69" customWidth="1"/>
    <col min="11015" max="11264" width="9.140625" style="69"/>
    <col min="11265" max="11265" width="51.5703125" style="69" customWidth="1"/>
    <col min="11266" max="11266" width="6.85546875" style="69" customWidth="1"/>
    <col min="11267" max="11267" width="9.28515625" style="69" customWidth="1"/>
    <col min="11268" max="11268" width="14.28515625" style="69" customWidth="1"/>
    <col min="11269" max="11269" width="12.5703125" style="69" customWidth="1"/>
    <col min="11270" max="11270" width="39.42578125" style="69" customWidth="1"/>
    <col min="11271" max="11520" width="9.140625" style="69"/>
    <col min="11521" max="11521" width="51.5703125" style="69" customWidth="1"/>
    <col min="11522" max="11522" width="6.85546875" style="69" customWidth="1"/>
    <col min="11523" max="11523" width="9.28515625" style="69" customWidth="1"/>
    <col min="11524" max="11524" width="14.28515625" style="69" customWidth="1"/>
    <col min="11525" max="11525" width="12.5703125" style="69" customWidth="1"/>
    <col min="11526" max="11526" width="39.42578125" style="69" customWidth="1"/>
    <col min="11527" max="11776" width="9.140625" style="69"/>
    <col min="11777" max="11777" width="51.5703125" style="69" customWidth="1"/>
    <col min="11778" max="11778" width="6.85546875" style="69" customWidth="1"/>
    <col min="11779" max="11779" width="9.28515625" style="69" customWidth="1"/>
    <col min="11780" max="11780" width="14.28515625" style="69" customWidth="1"/>
    <col min="11781" max="11781" width="12.5703125" style="69" customWidth="1"/>
    <col min="11782" max="11782" width="39.42578125" style="69" customWidth="1"/>
    <col min="11783" max="12032" width="9.140625" style="69"/>
    <col min="12033" max="12033" width="51.5703125" style="69" customWidth="1"/>
    <col min="12034" max="12034" width="6.85546875" style="69" customWidth="1"/>
    <col min="12035" max="12035" width="9.28515625" style="69" customWidth="1"/>
    <col min="12036" max="12036" width="14.28515625" style="69" customWidth="1"/>
    <col min="12037" max="12037" width="12.5703125" style="69" customWidth="1"/>
    <col min="12038" max="12038" width="39.42578125" style="69" customWidth="1"/>
    <col min="12039" max="12288" width="9.140625" style="69"/>
    <col min="12289" max="12289" width="51.5703125" style="69" customWidth="1"/>
    <col min="12290" max="12290" width="6.85546875" style="69" customWidth="1"/>
    <col min="12291" max="12291" width="9.28515625" style="69" customWidth="1"/>
    <col min="12292" max="12292" width="14.28515625" style="69" customWidth="1"/>
    <col min="12293" max="12293" width="12.5703125" style="69" customWidth="1"/>
    <col min="12294" max="12294" width="39.42578125" style="69" customWidth="1"/>
    <col min="12295" max="12544" width="9.140625" style="69"/>
    <col min="12545" max="12545" width="51.5703125" style="69" customWidth="1"/>
    <col min="12546" max="12546" width="6.85546875" style="69" customWidth="1"/>
    <col min="12547" max="12547" width="9.28515625" style="69" customWidth="1"/>
    <col min="12548" max="12548" width="14.28515625" style="69" customWidth="1"/>
    <col min="12549" max="12549" width="12.5703125" style="69" customWidth="1"/>
    <col min="12550" max="12550" width="39.42578125" style="69" customWidth="1"/>
    <col min="12551" max="12800" width="9.140625" style="69"/>
    <col min="12801" max="12801" width="51.5703125" style="69" customWidth="1"/>
    <col min="12802" max="12802" width="6.85546875" style="69" customWidth="1"/>
    <col min="12803" max="12803" width="9.28515625" style="69" customWidth="1"/>
    <col min="12804" max="12804" width="14.28515625" style="69" customWidth="1"/>
    <col min="12805" max="12805" width="12.5703125" style="69" customWidth="1"/>
    <col min="12806" max="12806" width="39.42578125" style="69" customWidth="1"/>
    <col min="12807" max="13056" width="9.140625" style="69"/>
    <col min="13057" max="13057" width="51.5703125" style="69" customWidth="1"/>
    <col min="13058" max="13058" width="6.85546875" style="69" customWidth="1"/>
    <col min="13059" max="13059" width="9.28515625" style="69" customWidth="1"/>
    <col min="13060" max="13060" width="14.28515625" style="69" customWidth="1"/>
    <col min="13061" max="13061" width="12.5703125" style="69" customWidth="1"/>
    <col min="13062" max="13062" width="39.42578125" style="69" customWidth="1"/>
    <col min="13063" max="13312" width="9.140625" style="69"/>
    <col min="13313" max="13313" width="51.5703125" style="69" customWidth="1"/>
    <col min="13314" max="13314" width="6.85546875" style="69" customWidth="1"/>
    <col min="13315" max="13315" width="9.28515625" style="69" customWidth="1"/>
    <col min="13316" max="13316" width="14.28515625" style="69" customWidth="1"/>
    <col min="13317" max="13317" width="12.5703125" style="69" customWidth="1"/>
    <col min="13318" max="13318" width="39.42578125" style="69" customWidth="1"/>
    <col min="13319" max="13568" width="9.140625" style="69"/>
    <col min="13569" max="13569" width="51.5703125" style="69" customWidth="1"/>
    <col min="13570" max="13570" width="6.85546875" style="69" customWidth="1"/>
    <col min="13571" max="13571" width="9.28515625" style="69" customWidth="1"/>
    <col min="13572" max="13572" width="14.28515625" style="69" customWidth="1"/>
    <col min="13573" max="13573" width="12.5703125" style="69" customWidth="1"/>
    <col min="13574" max="13574" width="39.42578125" style="69" customWidth="1"/>
    <col min="13575" max="13824" width="9.140625" style="69"/>
    <col min="13825" max="13825" width="51.5703125" style="69" customWidth="1"/>
    <col min="13826" max="13826" width="6.85546875" style="69" customWidth="1"/>
    <col min="13827" max="13827" width="9.28515625" style="69" customWidth="1"/>
    <col min="13828" max="13828" width="14.28515625" style="69" customWidth="1"/>
    <col min="13829" max="13829" width="12.5703125" style="69" customWidth="1"/>
    <col min="13830" max="13830" width="39.42578125" style="69" customWidth="1"/>
    <col min="13831" max="14080" width="9.140625" style="69"/>
    <col min="14081" max="14081" width="51.5703125" style="69" customWidth="1"/>
    <col min="14082" max="14082" width="6.85546875" style="69" customWidth="1"/>
    <col min="14083" max="14083" width="9.28515625" style="69" customWidth="1"/>
    <col min="14084" max="14084" width="14.28515625" style="69" customWidth="1"/>
    <col min="14085" max="14085" width="12.5703125" style="69" customWidth="1"/>
    <col min="14086" max="14086" width="39.42578125" style="69" customWidth="1"/>
    <col min="14087" max="14336" width="9.140625" style="69"/>
    <col min="14337" max="14337" width="51.5703125" style="69" customWidth="1"/>
    <col min="14338" max="14338" width="6.85546875" style="69" customWidth="1"/>
    <col min="14339" max="14339" width="9.28515625" style="69" customWidth="1"/>
    <col min="14340" max="14340" width="14.28515625" style="69" customWidth="1"/>
    <col min="14341" max="14341" width="12.5703125" style="69" customWidth="1"/>
    <col min="14342" max="14342" width="39.42578125" style="69" customWidth="1"/>
    <col min="14343" max="14592" width="9.140625" style="69"/>
    <col min="14593" max="14593" width="51.5703125" style="69" customWidth="1"/>
    <col min="14594" max="14594" width="6.85546875" style="69" customWidth="1"/>
    <col min="14595" max="14595" width="9.28515625" style="69" customWidth="1"/>
    <col min="14596" max="14596" width="14.28515625" style="69" customWidth="1"/>
    <col min="14597" max="14597" width="12.5703125" style="69" customWidth="1"/>
    <col min="14598" max="14598" width="39.42578125" style="69" customWidth="1"/>
    <col min="14599" max="14848" width="9.140625" style="69"/>
    <col min="14849" max="14849" width="51.5703125" style="69" customWidth="1"/>
    <col min="14850" max="14850" width="6.85546875" style="69" customWidth="1"/>
    <col min="14851" max="14851" width="9.28515625" style="69" customWidth="1"/>
    <col min="14852" max="14852" width="14.28515625" style="69" customWidth="1"/>
    <col min="14853" max="14853" width="12.5703125" style="69" customWidth="1"/>
    <col min="14854" max="14854" width="39.42578125" style="69" customWidth="1"/>
    <col min="14855" max="15104" width="9.140625" style="69"/>
    <col min="15105" max="15105" width="51.5703125" style="69" customWidth="1"/>
    <col min="15106" max="15106" width="6.85546875" style="69" customWidth="1"/>
    <col min="15107" max="15107" width="9.28515625" style="69" customWidth="1"/>
    <col min="15108" max="15108" width="14.28515625" style="69" customWidth="1"/>
    <col min="15109" max="15109" width="12.5703125" style="69" customWidth="1"/>
    <col min="15110" max="15110" width="39.42578125" style="69" customWidth="1"/>
    <col min="15111" max="15360" width="9.140625" style="69"/>
    <col min="15361" max="15361" width="51.5703125" style="69" customWidth="1"/>
    <col min="15362" max="15362" width="6.85546875" style="69" customWidth="1"/>
    <col min="15363" max="15363" width="9.28515625" style="69" customWidth="1"/>
    <col min="15364" max="15364" width="14.28515625" style="69" customWidth="1"/>
    <col min="15365" max="15365" width="12.5703125" style="69" customWidth="1"/>
    <col min="15366" max="15366" width="39.42578125" style="69" customWidth="1"/>
    <col min="15367" max="15616" width="9.140625" style="69"/>
    <col min="15617" max="15617" width="51.5703125" style="69" customWidth="1"/>
    <col min="15618" max="15618" width="6.85546875" style="69" customWidth="1"/>
    <col min="15619" max="15619" width="9.28515625" style="69" customWidth="1"/>
    <col min="15620" max="15620" width="14.28515625" style="69" customWidth="1"/>
    <col min="15621" max="15621" width="12.5703125" style="69" customWidth="1"/>
    <col min="15622" max="15622" width="39.42578125" style="69" customWidth="1"/>
    <col min="15623" max="15872" width="9.140625" style="69"/>
    <col min="15873" max="15873" width="51.5703125" style="69" customWidth="1"/>
    <col min="15874" max="15874" width="6.85546875" style="69" customWidth="1"/>
    <col min="15875" max="15875" width="9.28515625" style="69" customWidth="1"/>
    <col min="15876" max="15876" width="14.28515625" style="69" customWidth="1"/>
    <col min="15877" max="15877" width="12.5703125" style="69" customWidth="1"/>
    <col min="15878" max="15878" width="39.42578125" style="69" customWidth="1"/>
    <col min="15879" max="16128" width="9.140625" style="69"/>
    <col min="16129" max="16129" width="51.5703125" style="69" customWidth="1"/>
    <col min="16130" max="16130" width="6.85546875" style="69" customWidth="1"/>
    <col min="16131" max="16131" width="9.28515625" style="69" customWidth="1"/>
    <col min="16132" max="16132" width="14.28515625" style="69" customWidth="1"/>
    <col min="16133" max="16133" width="12.5703125" style="69" customWidth="1"/>
    <col min="16134" max="16134" width="39.42578125" style="69" customWidth="1"/>
    <col min="16135" max="16384" width="9.140625" style="69"/>
  </cols>
  <sheetData>
    <row r="1" spans="1:9" s="13" customFormat="1" ht="49.5" customHeight="1" thickTop="1" thickBot="1">
      <c r="A1" s="854" t="s">
        <v>152</v>
      </c>
      <c r="B1" s="854"/>
      <c r="C1" s="854"/>
      <c r="D1" s="854"/>
      <c r="E1" s="854"/>
      <c r="F1" s="854"/>
      <c r="I1" s="71" t="s">
        <v>193</v>
      </c>
    </row>
    <row r="2" spans="1:9" s="13" customFormat="1" ht="48" customHeight="1" thickTop="1" thickBot="1">
      <c r="A2" s="855" t="s">
        <v>760</v>
      </c>
      <c r="B2" s="856"/>
      <c r="C2" s="856"/>
      <c r="D2" s="856"/>
      <c r="E2" s="856"/>
      <c r="F2" s="856"/>
      <c r="I2" s="72" t="s">
        <v>142</v>
      </c>
    </row>
    <row r="3" spans="1:9" s="129" customFormat="1" ht="12" customHeight="1" thickTop="1"/>
    <row r="4" spans="1:9" s="14" customFormat="1" ht="27.95" customHeight="1">
      <c r="A4" s="70" t="s">
        <v>34</v>
      </c>
      <c r="B4" s="857">
        <f>'Ponudbeni list'!C8</f>
        <v>0</v>
      </c>
      <c r="C4" s="857"/>
      <c r="D4" s="857"/>
      <c r="E4" s="857"/>
      <c r="F4" s="857"/>
    </row>
    <row r="5" spans="1:9" s="14" customFormat="1" ht="27.95" customHeight="1">
      <c r="A5" s="70" t="s">
        <v>35</v>
      </c>
      <c r="B5" s="857">
        <f>'Ponudbeni list'!C9</f>
        <v>0</v>
      </c>
      <c r="C5" s="857"/>
      <c r="D5" s="857"/>
      <c r="E5" s="857"/>
      <c r="F5" s="857"/>
    </row>
    <row r="6" spans="1:9" s="14" customFormat="1" ht="27.95" customHeight="1">
      <c r="A6" s="70" t="s">
        <v>36</v>
      </c>
      <c r="B6" s="857">
        <f>'Ponudbeni list'!C10</f>
        <v>0</v>
      </c>
      <c r="C6" s="857"/>
      <c r="D6" s="857"/>
      <c r="E6" s="857"/>
      <c r="F6" s="857"/>
      <c r="I6" s="73" t="s">
        <v>104</v>
      </c>
    </row>
    <row r="7" spans="1:9" ht="26.25" customHeight="1" thickBot="1">
      <c r="A7" s="853"/>
      <c r="B7" s="853"/>
      <c r="C7" s="853"/>
      <c r="D7" s="853"/>
      <c r="E7" s="853"/>
      <c r="F7" s="853"/>
      <c r="I7" s="46"/>
    </row>
    <row r="8" spans="1:9" s="12" customFormat="1" ht="34.5" customHeight="1">
      <c r="A8" s="74" t="s">
        <v>41</v>
      </c>
      <c r="B8" s="888" t="str">
        <f>'Ponudbeni list'!C5</f>
        <v>Izgradnja precrpne stanice "Cvetlin" za IVKOM–VODE d.o.o. Ivanec</v>
      </c>
      <c r="C8" s="888"/>
      <c r="D8" s="888"/>
      <c r="E8" s="888"/>
      <c r="F8" s="889"/>
      <c r="I8" s="47" t="s">
        <v>119</v>
      </c>
    </row>
    <row r="9" spans="1:9" s="12" customFormat="1" ht="21.75" customHeight="1" thickBot="1">
      <c r="A9" s="75" t="s">
        <v>99</v>
      </c>
      <c r="B9" s="890" t="str">
        <f>'Poziv za dost.ponude'!M15</f>
        <v>JN–34–17</v>
      </c>
      <c r="C9" s="890"/>
      <c r="D9" s="890"/>
      <c r="E9" s="890"/>
      <c r="F9" s="891"/>
    </row>
    <row r="10" spans="1:9" s="129" customFormat="1" ht="12" customHeight="1"/>
    <row r="11" spans="1:9" s="129" customFormat="1" ht="12" customHeight="1"/>
    <row r="12" spans="1:9" ht="12" customHeight="1"/>
    <row r="13" spans="1:9" ht="27.95" customHeight="1">
      <c r="A13" s="862" t="s">
        <v>143</v>
      </c>
      <c r="B13" s="863"/>
      <c r="C13" s="863"/>
      <c r="D13" s="863"/>
      <c r="E13" s="863"/>
      <c r="F13" s="863"/>
    </row>
    <row r="14" spans="1:9" s="129" customFormat="1" ht="12" customHeight="1"/>
    <row r="15" spans="1:9" s="13" customFormat="1" ht="18" customHeight="1">
      <c r="A15" s="892" t="s">
        <v>144</v>
      </c>
      <c r="B15" s="892"/>
      <c r="C15" s="892"/>
      <c r="D15" s="892"/>
      <c r="E15" s="892"/>
      <c r="F15" s="892"/>
    </row>
    <row r="16" spans="1:9" s="129" customFormat="1" ht="12" customHeight="1"/>
    <row r="17" spans="1:9" ht="12" customHeight="1">
      <c r="A17" s="38"/>
      <c r="B17" s="38"/>
      <c r="C17" s="38"/>
      <c r="D17" s="38"/>
      <c r="E17" s="38"/>
      <c r="F17" s="38"/>
    </row>
    <row r="18" spans="1:9" ht="12.95" customHeight="1">
      <c r="A18" s="76" t="s">
        <v>145</v>
      </c>
      <c r="B18" s="865" t="s">
        <v>146</v>
      </c>
      <c r="C18" s="866"/>
      <c r="D18" s="867"/>
      <c r="E18" s="865" t="s">
        <v>147</v>
      </c>
      <c r="F18" s="867"/>
    </row>
    <row r="19" spans="1:9" ht="12.95" customHeight="1">
      <c r="A19" s="77" t="s">
        <v>148</v>
      </c>
      <c r="B19" s="868" t="s">
        <v>148</v>
      </c>
      <c r="C19" s="887"/>
      <c r="D19" s="869"/>
      <c r="E19" s="868" t="s">
        <v>149</v>
      </c>
      <c r="F19" s="869"/>
    </row>
    <row r="20" spans="1:9" ht="21.95" customHeight="1">
      <c r="A20" s="78"/>
      <c r="B20" s="870"/>
      <c r="C20" s="871"/>
      <c r="D20" s="872"/>
      <c r="E20" s="873"/>
      <c r="F20" s="874"/>
    </row>
    <row r="21" spans="1:9" ht="21.95" customHeight="1">
      <c r="A21" s="78"/>
      <c r="B21" s="870"/>
      <c r="C21" s="871"/>
      <c r="D21" s="872"/>
      <c r="E21" s="873"/>
      <c r="F21" s="874"/>
    </row>
    <row r="22" spans="1:9" ht="15.95" customHeight="1">
      <c r="A22" s="882" t="s">
        <v>150</v>
      </c>
      <c r="B22" s="882"/>
      <c r="C22" s="882"/>
      <c r="D22" s="882"/>
      <c r="E22" s="882"/>
      <c r="F22" s="882"/>
    </row>
    <row r="23" spans="1:9" ht="15" customHeight="1">
      <c r="A23" s="883">
        <f>'Ponudbeni list'!C8</f>
        <v>0</v>
      </c>
      <c r="B23" s="883"/>
      <c r="C23" s="883"/>
      <c r="D23" s="883"/>
      <c r="E23" s="883"/>
      <c r="F23" s="883"/>
      <c r="I23" s="79"/>
    </row>
    <row r="24" spans="1:9" ht="5.0999999999999996" customHeight="1">
      <c r="I24" s="79"/>
    </row>
    <row r="25" spans="1:9" ht="87.75" customHeight="1">
      <c r="A25" s="893" t="s">
        <v>230</v>
      </c>
      <c r="B25" s="893"/>
      <c r="C25" s="893"/>
      <c r="D25" s="893"/>
      <c r="E25" s="893"/>
      <c r="F25" s="893"/>
    </row>
    <row r="26" spans="1:9" ht="12" customHeight="1">
      <c r="A26" s="81"/>
      <c r="B26" s="81"/>
      <c r="C26" s="81"/>
      <c r="D26" s="81"/>
      <c r="E26" s="81"/>
      <c r="F26" s="81"/>
    </row>
    <row r="27" spans="1:9" s="129" customFormat="1" ht="12" customHeight="1">
      <c r="A27" s="81"/>
      <c r="B27" s="81"/>
      <c r="C27" s="81"/>
      <c r="D27" s="81"/>
      <c r="E27" s="81"/>
      <c r="F27" s="81"/>
    </row>
    <row r="28" spans="1:9" ht="12" customHeight="1">
      <c r="A28" s="81"/>
      <c r="B28" s="81"/>
      <c r="C28" s="81"/>
      <c r="D28" s="81"/>
      <c r="E28" s="81"/>
      <c r="F28" s="81"/>
    </row>
    <row r="29" spans="1:9" ht="15.95" customHeight="1">
      <c r="A29" s="885">
        <f>'Ponudbeni list'!C23</f>
        <v>0</v>
      </c>
      <c r="B29" s="885"/>
      <c r="C29" s="11"/>
      <c r="D29" s="886" t="s">
        <v>38</v>
      </c>
      <c r="E29" s="886"/>
      <c r="F29" s="886"/>
    </row>
    <row r="30" spans="1:9" ht="9.9499999999999993" customHeight="1">
      <c r="A30" s="877" t="s">
        <v>37</v>
      </c>
      <c r="B30" s="877"/>
      <c r="D30" s="878"/>
      <c r="E30" s="878"/>
      <c r="F30" s="878"/>
    </row>
    <row r="31" spans="1:9" ht="14.25">
      <c r="D31" s="879">
        <f>'Ponudbeni list'!C28</f>
        <v>0</v>
      </c>
      <c r="E31" s="879"/>
      <c r="F31" s="879"/>
    </row>
    <row r="32" spans="1:9" ht="9.9499999999999993" customHeight="1">
      <c r="D32" s="880" t="s">
        <v>39</v>
      </c>
      <c r="E32" s="880"/>
      <c r="F32" s="880"/>
    </row>
    <row r="33" spans="3:6" ht="9.9499999999999993" customHeight="1">
      <c r="D33" s="881"/>
      <c r="E33" s="881"/>
      <c r="F33" s="881"/>
    </row>
    <row r="34" spans="3:6" ht="9.9499999999999993" customHeight="1">
      <c r="D34" s="881"/>
      <c r="E34" s="881"/>
      <c r="F34" s="881"/>
    </row>
    <row r="35" spans="3:6" s="129" customFormat="1" ht="9.9499999999999993" customHeight="1">
      <c r="D35" s="881"/>
      <c r="E35" s="881"/>
      <c r="F35" s="881"/>
    </row>
    <row r="36" spans="3:6" ht="9.9499999999999993" customHeight="1">
      <c r="D36" s="881"/>
      <c r="E36" s="881"/>
      <c r="F36" s="881"/>
    </row>
    <row r="37" spans="3:6" ht="9.9499999999999993" customHeight="1">
      <c r="D37" s="881"/>
      <c r="E37" s="881"/>
      <c r="F37" s="881"/>
    </row>
    <row r="38" spans="3:6">
      <c r="C38" s="15" t="s">
        <v>40</v>
      </c>
      <c r="D38" s="876"/>
      <c r="E38" s="876"/>
      <c r="F38" s="876"/>
    </row>
    <row r="39" spans="3:6" ht="9.9499999999999993" customHeight="1">
      <c r="D39" s="877" t="s">
        <v>103</v>
      </c>
      <c r="E39" s="877"/>
      <c r="F39" s="877"/>
    </row>
  </sheetData>
  <mergeCells count="34">
    <mergeCell ref="D36:F36"/>
    <mergeCell ref="D37:F37"/>
    <mergeCell ref="D38:F38"/>
    <mergeCell ref="D39:F39"/>
    <mergeCell ref="A30:B30"/>
    <mergeCell ref="D30:F30"/>
    <mergeCell ref="D31:F31"/>
    <mergeCell ref="D32:F32"/>
    <mergeCell ref="D33:F33"/>
    <mergeCell ref="D34:F34"/>
    <mergeCell ref="D35:F35"/>
    <mergeCell ref="A22:F22"/>
    <mergeCell ref="A23:F23"/>
    <mergeCell ref="A25:F25"/>
    <mergeCell ref="A29:B29"/>
    <mergeCell ref="D29:F29"/>
    <mergeCell ref="B19:D19"/>
    <mergeCell ref="E19:F19"/>
    <mergeCell ref="B20:D20"/>
    <mergeCell ref="E20:F20"/>
    <mergeCell ref="B21:D21"/>
    <mergeCell ref="E21:F21"/>
    <mergeCell ref="B8:F8"/>
    <mergeCell ref="B9:F9"/>
    <mergeCell ref="A13:F13"/>
    <mergeCell ref="A15:F15"/>
    <mergeCell ref="B18:D18"/>
    <mergeCell ref="E18:F18"/>
    <mergeCell ref="A7:F7"/>
    <mergeCell ref="A1:F1"/>
    <mergeCell ref="A2:F2"/>
    <mergeCell ref="B4:F4"/>
    <mergeCell ref="B5:F5"/>
    <mergeCell ref="B6:F6"/>
  </mergeCells>
  <pageMargins left="0.59055118110236227" right="0.39370078740157483" top="0.39370078740157483" bottom="0.19685039370078741" header="0.19685039370078741" footer="0.1968503937007874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11</vt:i4>
      </vt:variant>
      <vt:variant>
        <vt:lpstr>Imenovani rasponi</vt:lpstr>
      </vt:variant>
      <vt:variant>
        <vt:i4>12</vt:i4>
      </vt:variant>
    </vt:vector>
  </HeadingPairs>
  <TitlesOfParts>
    <vt:vector size="23" baseType="lpstr">
      <vt:lpstr>Poziv za dost.ponude</vt:lpstr>
      <vt:lpstr>Ponudbeni list</vt:lpstr>
      <vt:lpstr>Pon.list-zajed.ponudit</vt:lpstr>
      <vt:lpstr>Podizvodit.</vt:lpstr>
      <vt:lpstr>JN-34-17-Trošk.građ.-obrt.rad.</vt:lpstr>
      <vt:lpstr>JN-34-17-Trošk.električ.instal.</vt:lpstr>
      <vt:lpstr>JN-34-17-Rekapitulac.</vt:lpstr>
      <vt:lpstr>Izj.o neosuđiv.u RH</vt:lpstr>
      <vt:lpstr>Izj.o neosuđiv.izvan RH</vt:lpstr>
      <vt:lpstr>Izjava-ured.isp.ug.</vt:lpstr>
      <vt:lpstr>List1</vt:lpstr>
      <vt:lpstr>'JN-34-17-Trošk.električ.instal.'!Ispis_naslova</vt:lpstr>
      <vt:lpstr>'JN-34-17-Trošk.građ.-obrt.rad.'!Ispis_naslova</vt:lpstr>
      <vt:lpstr>'Izj.o neosuđiv.izvan RH'!Podrucje_ispisa</vt:lpstr>
      <vt:lpstr>'Izj.o neosuđiv.u RH'!Podrucje_ispisa</vt:lpstr>
      <vt:lpstr>'Izjava-ured.isp.ug.'!Podrucje_ispisa</vt:lpstr>
      <vt:lpstr>'JN-34-17-Rekapitulac.'!Podrucje_ispisa</vt:lpstr>
      <vt:lpstr>'JN-34-17-Trošk.električ.instal.'!Podrucje_ispisa</vt:lpstr>
      <vt:lpstr>'JN-34-17-Trošk.građ.-obrt.rad.'!Podrucje_ispisa</vt:lpstr>
      <vt:lpstr>Podizvodit.!Podrucje_ispisa</vt:lpstr>
      <vt:lpstr>'Pon.list-zajed.ponudit'!Podrucje_ispisa</vt:lpstr>
      <vt:lpstr>'Ponudbeni list'!Podrucje_ispisa</vt:lpstr>
      <vt:lpstr>'Poziv za dost.ponude'!Podrucje_ispisa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2017-12-21T12:02:38Z</cp:lastPrinted>
  <dcterms:created xsi:type="dcterms:W3CDTF">2012-10-18T06:42:05Z</dcterms:created>
  <dcterms:modified xsi:type="dcterms:W3CDTF">2017-12-21T12:02:53Z</dcterms:modified>
</cp:coreProperties>
</file>